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CONVÊNIOS_2018\ESFERA FEDERAL\MINISTÉRIO DAS CIDADES - REVITALIZAÇÃO DE PRAÇAS 867318_2018\CD Licitação_Obra\"/>
    </mc:Choice>
  </mc:AlternateContent>
  <bookViews>
    <workbookView xWindow="0" yWindow="0" windowWidth="19170" windowHeight="7080"/>
  </bookViews>
  <sheets>
    <sheet name="Table 1" sheetId="1" r:id="rId1"/>
  </sheets>
  <calcPr calcId="152511"/>
</workbook>
</file>

<file path=xl/calcChain.xml><?xml version="1.0" encoding="utf-8"?>
<calcChain xmlns="http://schemas.openxmlformats.org/spreadsheetml/2006/main">
  <c r="I13" i="1" l="1"/>
  <c r="I133" i="1" l="1"/>
  <c r="I134" i="1"/>
  <c r="I135" i="1"/>
  <c r="I140" i="1"/>
  <c r="I143" i="1"/>
  <c r="I145" i="1"/>
  <c r="I147" i="1"/>
  <c r="I148" i="1"/>
  <c r="I152" i="1"/>
  <c r="I156" i="1"/>
  <c r="I158" i="1"/>
  <c r="I161" i="1"/>
  <c r="I104" i="1"/>
  <c r="I105" i="1"/>
  <c r="I110" i="1"/>
  <c r="I113" i="1"/>
  <c r="I115" i="1"/>
  <c r="I125" i="1"/>
  <c r="I130" i="1"/>
  <c r="I75" i="1"/>
  <c r="I80" i="1"/>
  <c r="I83" i="1"/>
  <c r="I85" i="1"/>
  <c r="I90" i="1"/>
  <c r="I100" i="1"/>
  <c r="I165" i="1"/>
  <c r="I166" i="1"/>
  <c r="I171" i="1"/>
  <c r="I176" i="1"/>
  <c r="I43" i="1"/>
  <c r="I45" i="1"/>
  <c r="I50" i="1"/>
  <c r="I53" i="1"/>
  <c r="I55" i="1"/>
  <c r="I59" i="1"/>
  <c r="I60" i="1"/>
  <c r="I65" i="1"/>
  <c r="I70" i="1"/>
  <c r="I30" i="1"/>
  <c r="I21" i="1"/>
  <c r="I24" i="1"/>
  <c r="I31" i="1"/>
  <c r="I36" i="1"/>
  <c r="I40" i="1"/>
  <c r="I74" i="1" l="1"/>
  <c r="I44" i="1"/>
  <c r="I178" i="1"/>
  <c r="I177" i="1"/>
  <c r="I175" i="1"/>
  <c r="I174" i="1"/>
  <c r="I173" i="1"/>
  <c r="I172" i="1"/>
  <c r="I170" i="1"/>
  <c r="I169" i="1"/>
  <c r="I168" i="1"/>
  <c r="I167" i="1"/>
  <c r="I164" i="1"/>
  <c r="I163" i="1"/>
  <c r="I162" i="1"/>
  <c r="I160" i="1"/>
  <c r="I159" i="1"/>
  <c r="I157" i="1"/>
  <c r="I155" i="1"/>
  <c r="I154" i="1"/>
  <c r="I153" i="1"/>
  <c r="I151" i="1"/>
  <c r="I150" i="1"/>
  <c r="I149" i="1"/>
  <c r="I146" i="1"/>
  <c r="I144" i="1"/>
  <c r="I142" i="1"/>
  <c r="I141" i="1"/>
  <c r="I139" i="1"/>
  <c r="I138" i="1"/>
  <c r="I137" i="1"/>
  <c r="I136" i="1"/>
  <c r="I132" i="1"/>
  <c r="I131" i="1"/>
  <c r="I129" i="1"/>
  <c r="I128" i="1"/>
  <c r="I127" i="1"/>
  <c r="I126" i="1"/>
  <c r="I124" i="1"/>
  <c r="I120" i="1" s="1"/>
  <c r="I119" i="1" s="1"/>
  <c r="I103" i="1" s="1"/>
  <c r="I123" i="1"/>
  <c r="I122" i="1"/>
  <c r="I121" i="1"/>
  <c r="I118" i="1"/>
  <c r="I117" i="1"/>
  <c r="I116" i="1"/>
  <c r="I114" i="1"/>
  <c r="I112" i="1"/>
  <c r="I111" i="1"/>
  <c r="I109" i="1"/>
  <c r="I108" i="1"/>
  <c r="I107" i="1"/>
  <c r="I106" i="1"/>
  <c r="I102" i="1"/>
  <c r="I101" i="1"/>
  <c r="I99" i="1"/>
  <c r="I98" i="1"/>
  <c r="I97" i="1"/>
  <c r="I96" i="1"/>
  <c r="I94" i="1"/>
  <c r="I93" i="1"/>
  <c r="I92" i="1"/>
  <c r="I91" i="1"/>
  <c r="I88" i="1"/>
  <c r="I87" i="1"/>
  <c r="I86" i="1"/>
  <c r="I84" i="1"/>
  <c r="I82" i="1"/>
  <c r="I81" i="1"/>
  <c r="I79" i="1"/>
  <c r="I78" i="1"/>
  <c r="I77" i="1"/>
  <c r="I76" i="1"/>
  <c r="I72" i="1"/>
  <c r="I71" i="1"/>
  <c r="I69" i="1"/>
  <c r="I68" i="1"/>
  <c r="I67" i="1"/>
  <c r="I66" i="1"/>
  <c r="I64" i="1"/>
  <c r="I63" i="1"/>
  <c r="I62" i="1"/>
  <c r="I61" i="1"/>
  <c r="I58" i="1"/>
  <c r="I57" i="1"/>
  <c r="I56" i="1"/>
  <c r="I54" i="1"/>
  <c r="I52" i="1"/>
  <c r="I51" i="1"/>
  <c r="I49" i="1"/>
  <c r="I48" i="1"/>
  <c r="I47" i="1"/>
  <c r="I46" i="1"/>
  <c r="I42" i="1"/>
  <c r="I41" i="1"/>
  <c r="I39" i="1"/>
  <c r="I38" i="1"/>
  <c r="I37" i="1"/>
  <c r="I35" i="1"/>
  <c r="I34" i="1"/>
  <c r="I33" i="1"/>
  <c r="I32" i="1"/>
  <c r="I29" i="1"/>
  <c r="I26" i="1" s="1"/>
  <c r="I28" i="1"/>
  <c r="I27" i="1"/>
  <c r="I25" i="1"/>
  <c r="I23" i="1"/>
  <c r="I22" i="1"/>
  <c r="I20" i="1"/>
  <c r="I19" i="1"/>
  <c r="I18" i="1"/>
  <c r="I17" i="1"/>
  <c r="I12" i="1"/>
  <c r="I95" i="1" l="1"/>
  <c r="I89" i="1" s="1"/>
  <c r="I73" i="1" s="1"/>
  <c r="I16" i="1"/>
  <c r="I15" i="1" s="1"/>
  <c r="I14" i="1" s="1"/>
  <c r="I11" i="1" l="1"/>
</calcChain>
</file>

<file path=xl/sharedStrings.xml><?xml version="1.0" encoding="utf-8"?>
<sst xmlns="http://schemas.openxmlformats.org/spreadsheetml/2006/main" count="604" uniqueCount="269">
  <si>
    <t>Preço Total (R$)</t>
  </si>
  <si>
    <t>Custo Unitário (R$)</t>
  </si>
  <si>
    <t>Logomarca Empresa</t>
  </si>
  <si>
    <t xml:space="preserve">RAZÃO SOCIAL DA EMPRESA </t>
  </si>
  <si>
    <t>ENDEREÇO COMPLETO</t>
  </si>
  <si>
    <t>CNPJ / TELEFONE</t>
  </si>
  <si>
    <t>Nº OPERAÇÃO</t>
  </si>
  <si>
    <t>Nº SICONV</t>
  </si>
  <si>
    <t>PO - PLANILHA ORÇAMENTÁRIA</t>
  </si>
  <si>
    <t>APELIDO DO EMPREENDIMENTO</t>
  </si>
  <si>
    <t>1053921-36</t>
  </si>
  <si>
    <t>Orçamento Base para Licitação - OGU</t>
  </si>
  <si>
    <t>LOCALIDADE SINAPI</t>
  </si>
  <si>
    <t>DATA BASE</t>
  </si>
  <si>
    <t>DESCRIÇÃO DO LOTE</t>
  </si>
  <si>
    <t>MUNICÍPIO / UF</t>
  </si>
  <si>
    <t>SAO PAULO</t>
  </si>
  <si>
    <t>08-19 (N DES.)</t>
  </si>
  <si>
    <t>Revitalização de Praças Públicas no Municipio de Bebedouro/SP_Obra</t>
  </si>
  <si>
    <t>Bebedouro/SP</t>
  </si>
  <si>
    <t>Item</t>
  </si>
  <si>
    <t>Fonte</t>
  </si>
  <si>
    <t>Código</t>
  </si>
  <si>
    <t>Descrição</t>
  </si>
  <si>
    <t>Unidade</t>
  </si>
  <si>
    <t>Quantidade</t>
  </si>
  <si>
    <t>1.1.</t>
  </si>
  <si>
    <t>Placa de Obra</t>
  </si>
  <si>
    <t>1.1.0.0.1.</t>
  </si>
  <si>
    <t>SINAPI</t>
  </si>
  <si>
    <t>74209/1</t>
  </si>
  <si>
    <t>PLACA DE OBRA EM CHAPA DE ACO GALVANIZADO</t>
  </si>
  <si>
    <t>M2</t>
  </si>
  <si>
    <t>1.2.</t>
  </si>
  <si>
    <t>Praça Santigo Bilória</t>
  </si>
  <si>
    <t>1.2.1.</t>
  </si>
  <si>
    <t>Academia Ao Ar Livre / Academia da Terceira Idade</t>
  </si>
  <si>
    <t>1.2.1.1.</t>
  </si>
  <si>
    <t>1.2.1.1.1.</t>
  </si>
  <si>
    <t>RETIRADA DE GRAMA EM PLACAS</t>
  </si>
  <si>
    <t>1.2.1.1.2.</t>
  </si>
  <si>
    <t>1.2.1.1.3.</t>
  </si>
  <si>
    <t>1.2.1.1.4.</t>
  </si>
  <si>
    <t>REATERRO MANUAL APILOADO COM SOQUETE. AF_10/2017</t>
  </si>
  <si>
    <t>M3</t>
  </si>
  <si>
    <t>1.2.1.2.</t>
  </si>
  <si>
    <t>Piso de Concreto Armado ( Piso Para Recebimento dos Equipamentos)</t>
  </si>
  <si>
    <t>1.2.1.2.1.</t>
  </si>
  <si>
    <t>1.2.1.2.2.</t>
  </si>
  <si>
    <t>1.2.1.3.</t>
  </si>
  <si>
    <t>Instalação dos Equipamentos : Academia ao Ar Livre</t>
  </si>
  <si>
    <t>1.2.1.3.1.</t>
  </si>
  <si>
    <t>UNIDADE</t>
  </si>
  <si>
    <t>1.2.1.4.</t>
  </si>
  <si>
    <t>Acessibilidades</t>
  </si>
  <si>
    <t>1.2.1.4.1.</t>
  </si>
  <si>
    <t>CALÇADAS ACESSÍVEIS CONTENDO RAMPAS DE ACESSIBILIDADES</t>
  </si>
  <si>
    <t>M²</t>
  </si>
  <si>
    <t>1.2.1.4.2.</t>
  </si>
  <si>
    <t>1.2.1.4.3.</t>
  </si>
  <si>
    <t>1.2.2.</t>
  </si>
  <si>
    <t>Instalacões Elétricas</t>
  </si>
  <si>
    <t>1.2.2.1.</t>
  </si>
  <si>
    <t>Infraestruturas</t>
  </si>
  <si>
    <t>1.2.2.1.1.</t>
  </si>
  <si>
    <t>CAIXA DE PASSAGEM 30X30X40 COM TAMPA E DRENO BRITA</t>
  </si>
  <si>
    <t>UN</t>
  </si>
  <si>
    <t>1.2.2.1.2.</t>
  </si>
  <si>
    <t>COMPOSIÇÃO</t>
  </si>
  <si>
    <t>M</t>
  </si>
  <si>
    <t>1.2.2.1.3.</t>
  </si>
  <si>
    <t>74157/4</t>
  </si>
  <si>
    <t>LANCAMENTO/APLICACAO MANUAL DE CONCRETO EM FUNDACOES</t>
  </si>
  <si>
    <t>1.2.2.1.4.</t>
  </si>
  <si>
    <t>1.2.2.2.</t>
  </si>
  <si>
    <t>Instalações Elétricas Gerais</t>
  </si>
  <si>
    <t>1.2.2.2.1.</t>
  </si>
  <si>
    <t>1.2.2.2.2.</t>
  </si>
  <si>
    <t>1.2.2.2.3.</t>
  </si>
  <si>
    <t>CPOS</t>
  </si>
  <si>
    <t>41.11.460</t>
  </si>
  <si>
    <t>UN.</t>
  </si>
  <si>
    <t>1.2.2.3.</t>
  </si>
  <si>
    <t>Cabos Elétricos</t>
  </si>
  <si>
    <t>1.2.2.3.1.</t>
  </si>
  <si>
    <t>1.2.2.3.2.</t>
  </si>
  <si>
    <t>39.21.231</t>
  </si>
  <si>
    <t>1.3.</t>
  </si>
  <si>
    <t>Praça Olímpio Alves Kobal</t>
  </si>
  <si>
    <t>1.3.1.</t>
  </si>
  <si>
    <t>1.3.1.1.</t>
  </si>
  <si>
    <t>1.3.1.1.1.</t>
  </si>
  <si>
    <t>1.3.1.1.2.</t>
  </si>
  <si>
    <t>1.3.1.1.3.</t>
  </si>
  <si>
    <t>1.3.1.1.4.</t>
  </si>
  <si>
    <t>1.3.1.2.</t>
  </si>
  <si>
    <t>1.3.1.2.1.</t>
  </si>
  <si>
    <t>1.3.1.2.2.</t>
  </si>
  <si>
    <t>1.3.1.3.</t>
  </si>
  <si>
    <t>1.3.1.3.1.</t>
  </si>
  <si>
    <t>1.3.1.4.</t>
  </si>
  <si>
    <t>1.3.1.4.1.</t>
  </si>
  <si>
    <t>1.3.1.4.2.</t>
  </si>
  <si>
    <t>1.3.1.4.3.</t>
  </si>
  <si>
    <t>1.3.2.</t>
  </si>
  <si>
    <t>1.3.2.1.</t>
  </si>
  <si>
    <t>1.3.2.1.1.</t>
  </si>
  <si>
    <t>1.3.2.1.2.</t>
  </si>
  <si>
    <t>1.3.2.1.3.</t>
  </si>
  <si>
    <t>1.3.2.1.4.</t>
  </si>
  <si>
    <t>1.3.2.2.</t>
  </si>
  <si>
    <t>1.3.2.2.1.</t>
  </si>
  <si>
    <t>1.3.2.2.2.</t>
  </si>
  <si>
    <t>41.10.330</t>
  </si>
  <si>
    <t>1.3.2.2.3.</t>
  </si>
  <si>
    <t>1.3.2.2.4.</t>
  </si>
  <si>
    <t>1.3.2.3.</t>
  </si>
  <si>
    <t>1.3.2.3.1.</t>
  </si>
  <si>
    <t>1.3.2.3.2.</t>
  </si>
  <si>
    <t>1.4.</t>
  </si>
  <si>
    <t>Praça Antônio Talarico</t>
  </si>
  <si>
    <t>1.4.1.</t>
  </si>
  <si>
    <t>1.4.1.1.</t>
  </si>
  <si>
    <t>1.4.1.1.1.</t>
  </si>
  <si>
    <t>1.4.1.1.2.</t>
  </si>
  <si>
    <t>1.4.1.1.3.</t>
  </si>
  <si>
    <t>1.4.1.1.4.</t>
  </si>
  <si>
    <t>1.4.1.2.</t>
  </si>
  <si>
    <t>1.4.1.2.1.</t>
  </si>
  <si>
    <t>1.4.1.2.2.</t>
  </si>
  <si>
    <t>1.4.1.3.</t>
  </si>
  <si>
    <t>1.4.1.3.1.</t>
  </si>
  <si>
    <t>1.4.1.4.</t>
  </si>
  <si>
    <t>1.4.1.4.1.</t>
  </si>
  <si>
    <t>1.4.1.4.2.</t>
  </si>
  <si>
    <t>1.4.1.4.3.</t>
  </si>
  <si>
    <t>1.4.2.</t>
  </si>
  <si>
    <t>Instalações Elétricas</t>
  </si>
  <si>
    <t>1.4.2.1.</t>
  </si>
  <si>
    <t>1.4.2.1.1.</t>
  </si>
  <si>
    <t>1.4.2.1.2.</t>
  </si>
  <si>
    <t>1.4.2.1.3.</t>
  </si>
  <si>
    <t>1.4.2.1.4.</t>
  </si>
  <si>
    <t>1.4.2.2.</t>
  </si>
  <si>
    <t>1.4.2.2.1.</t>
  </si>
  <si>
    <t>1.4.2.2.2.</t>
  </si>
  <si>
    <t>1.4.2.2.3.</t>
  </si>
  <si>
    <t>1.4.2.2.4.</t>
  </si>
  <si>
    <t>1.4.2.3.</t>
  </si>
  <si>
    <t>1.4.2.3.1.</t>
  </si>
  <si>
    <t>1.4.2.3.2.</t>
  </si>
  <si>
    <t>1.5.</t>
  </si>
  <si>
    <t>Praça Joaquim Mariano</t>
  </si>
  <si>
    <t>1.5.1.</t>
  </si>
  <si>
    <t>1.5.1.1.</t>
  </si>
  <si>
    <t>1.5.1.1.1.</t>
  </si>
  <si>
    <t>1.5.1.1.2.</t>
  </si>
  <si>
    <t>1.5.1.1.3.</t>
  </si>
  <si>
    <t>1.5.1.1.4.</t>
  </si>
  <si>
    <t>1.5.1.2.</t>
  </si>
  <si>
    <t>1.5.1.2.1.</t>
  </si>
  <si>
    <t>1.5.1.2.2.</t>
  </si>
  <si>
    <t>1.5.1.3.</t>
  </si>
  <si>
    <t>1.5.1.3.1.</t>
  </si>
  <si>
    <t>1.5.1.4.</t>
  </si>
  <si>
    <t>1.5.1.4.1.</t>
  </si>
  <si>
    <t>1.5.1.4.2.</t>
  </si>
  <si>
    <t>1.5.1.4.3.</t>
  </si>
  <si>
    <t>1.5.2.</t>
  </si>
  <si>
    <t>Instalação Elétricas</t>
  </si>
  <si>
    <t>1.5.2.1.</t>
  </si>
  <si>
    <t>1.5.2.1.1.</t>
  </si>
  <si>
    <t>1.5.2.1.2.</t>
  </si>
  <si>
    <t>1.5.2.1.3.</t>
  </si>
  <si>
    <t>1.5.2.1.4.</t>
  </si>
  <si>
    <t>1.5.2.2.</t>
  </si>
  <si>
    <t>1.5.2.2.1.</t>
  </si>
  <si>
    <t>1.5.2.2.2.</t>
  </si>
  <si>
    <t>1.5.2.2.3.</t>
  </si>
  <si>
    <t>1.5.2.2.4.</t>
  </si>
  <si>
    <t>1.5.2.3.</t>
  </si>
  <si>
    <t>1.5.2.3.1.</t>
  </si>
  <si>
    <t>1.5.2.3.2.</t>
  </si>
  <si>
    <t>1.6.</t>
  </si>
  <si>
    <t>Praça Thomáz Talarico</t>
  </si>
  <si>
    <t>1.6.1.</t>
  </si>
  <si>
    <t>1.6.1.1.</t>
  </si>
  <si>
    <t>1.6.1.1.1.</t>
  </si>
  <si>
    <t>1.6.1.1.2.</t>
  </si>
  <si>
    <t>1.6.1.1.3.</t>
  </si>
  <si>
    <t>1.6.1.1.4.</t>
  </si>
  <si>
    <t>1.6.1.2.</t>
  </si>
  <si>
    <t>1.6.1.2.1.</t>
  </si>
  <si>
    <t>1.6.1.2.2.</t>
  </si>
  <si>
    <t>1.6.1.3.</t>
  </si>
  <si>
    <t>1.6.1.3.1.</t>
  </si>
  <si>
    <t>1.6.1.4.</t>
  </si>
  <si>
    <t>Restauração dos Equipamentos de Academia ao Ar Livre : Pinturas</t>
  </si>
  <si>
    <t>1.6.1.4.1.</t>
  </si>
  <si>
    <t>74145/1</t>
  </si>
  <si>
    <t>1.6.2.</t>
  </si>
  <si>
    <t>Renovação: Piso e Bancos com Encosto de Concreto</t>
  </si>
  <si>
    <t>1.6.2.1.</t>
  </si>
  <si>
    <t>Demolição de Piso</t>
  </si>
  <si>
    <t>1.6.2.1.1.</t>
  </si>
  <si>
    <t>1.6.2.1.2.</t>
  </si>
  <si>
    <t>CARGA MANUAL DE ENTULHO EM CAMINHAO BASCULANTE 6 M3</t>
  </si>
  <si>
    <t>1.6.2.1.3.</t>
  </si>
  <si>
    <t>TRANSPORTE COM CAMINHÃO BASCULANTE DE 6 M3, EM VIA URBANA PAVIMENTADA, DMT ATÉ 30 KM (UNIDADE: M3XKM). AF_01/2018</t>
  </si>
  <si>
    <t>M3XKM</t>
  </si>
  <si>
    <t>1.6.2.2.</t>
  </si>
  <si>
    <t>Demolição de Banco de Concreto com Encosto</t>
  </si>
  <si>
    <t>1.6.2.2.1.</t>
  </si>
  <si>
    <t>1.6.2.2.2.</t>
  </si>
  <si>
    <t>1.6.2.2.3.</t>
  </si>
  <si>
    <t>1.6.2.3.</t>
  </si>
  <si>
    <t>Fornecimento e Instalação de Bancos de Concreto com Encosto</t>
  </si>
  <si>
    <t>1.6.2.3.1.</t>
  </si>
  <si>
    <t>35.04.120</t>
  </si>
  <si>
    <t>1.6.2.4.</t>
  </si>
  <si>
    <t>Piso de Concreto Armado ( Renovação)</t>
  </si>
  <si>
    <t>1.6.2.4.1.</t>
  </si>
  <si>
    <t>1.6.2.4.2.</t>
  </si>
  <si>
    <t>1.6.2.5.</t>
  </si>
  <si>
    <t>1.6.2.5.1.</t>
  </si>
  <si>
    <t>1.6.2.5.2.</t>
  </si>
  <si>
    <t>1.6.2.5.3.</t>
  </si>
  <si>
    <t>1.6.3.</t>
  </si>
  <si>
    <t>1.6.3.1.</t>
  </si>
  <si>
    <t>1.6.3.1.1.</t>
  </si>
  <si>
    <t>1.6.3.1.2.</t>
  </si>
  <si>
    <t>1.6.3.1.3.</t>
  </si>
  <si>
    <t>1.6.3.1.4.</t>
  </si>
  <si>
    <t>1.6.3.2.</t>
  </si>
  <si>
    <t>1.6.3.2.1.</t>
  </si>
  <si>
    <t>1.6.3.2.2.</t>
  </si>
  <si>
    <t>1.6.3.2.3.</t>
  </si>
  <si>
    <t>1.6.3.2.4.</t>
  </si>
  <si>
    <t>1.6.3.3.</t>
  </si>
  <si>
    <t>1.6.3.3.1.</t>
  </si>
  <si>
    <t>1.6.3.3.2.</t>
  </si>
  <si>
    <t>COMPACTAÇÃO MECÂNICA DE SOLO PARA EXECUÇÃO DE RADIER, COM COMPACTADOR DE SOLOS A PERCUSSÃO. AF_09/2017</t>
  </si>
  <si>
    <r>
      <rPr>
        <sz val="10"/>
        <rFont val="Times New Roman"/>
        <family val="1"/>
      </rPr>
      <t>LIMPEZA MANUAL DE VEGETAÇÃO EM TERRENO COM
ENXADA.AF_05/2018</t>
    </r>
  </si>
  <si>
    <r>
      <rPr>
        <sz val="10"/>
        <rFont val="Times New Roman"/>
        <family val="1"/>
      </rPr>
      <t>SINALIZACAO HORIZONTAL COM TINTA RETRORREFLETIVA A BASE DE
RESINA ACRILICA COM MICROESFERAS DE VIDRO</t>
    </r>
  </si>
  <si>
    <r>
      <rPr>
        <sz val="10"/>
        <rFont val="Times New Roman"/>
        <family val="1"/>
      </rPr>
      <t>CONCRETO FCK = 20MPA, TRAÇO 1:2,7:3 (CIMENTO/ AREIA MÉDIA/ BRITA
1)  - PREPARO MECÂNICO COM BETONEIRA 400 L. AF_07/2016</t>
    </r>
  </si>
  <si>
    <r>
      <rPr>
        <sz val="10"/>
        <rFont val="Times New Roman"/>
        <family val="1"/>
      </rPr>
      <t>CABO DE COBRE FLEXÍVEL ISOLADO, 4 MM², ANTI-CHAMA 0,6/1,0 KV, PARA CIRCUITOS TERMINAIS - FORNECIMENTO E INSTALAÇÃO.
AF_12/2015</t>
    </r>
  </si>
  <si>
    <r>
      <rPr>
        <sz val="10"/>
        <rFont val="Times New Roman"/>
        <family val="1"/>
      </rPr>
      <t>PINTURA ESMALTE FOSCO, DUAS DEMAOS, SOBRE SUPERFICIE METALICA, INCLUSO UMA DEMAO DE FUNDO ANTICORROSIVO.
UTILIZACAO DE REVOLVER ( AR-COMPRIMIDO).</t>
    </r>
  </si>
  <si>
    <r>
      <rPr>
        <sz val="10"/>
        <rFont val="Times New Roman"/>
        <family val="1"/>
      </rPr>
      <t>LASTRO COM PREPARO DE FUNDO, LARGURA MAIOR OU IGUAL A 1,5 M, COM CAMADA DE BRITA, LANÇAMENTO MANUAL, EM LOCAL COM NÍVEL
BAIXO DE INTERFERÊNCIA. AF_06/2016</t>
    </r>
  </si>
  <si>
    <r>
      <rPr>
        <sz val="10"/>
        <rFont val="Times New Roman"/>
        <family val="1"/>
      </rPr>
      <t>EXECUÇÃO DE PASSEIO (CALÇADA) OU PISO DE CONCRETO COM CONCRETO MOLDADO IN LOCO, FEITO EM OBRA, ACABAMENTO
CONVENCIONAL, ESPESSURA 6 CM, ARMADO. AF_07/2016</t>
    </r>
  </si>
  <si>
    <t>Revitalização de Praças Públicas no Município de Bebedouro/SP</t>
  </si>
  <si>
    <t>Revitalização de Praças Públicas no Município de Bebedouro/SP_Obra</t>
  </si>
  <si>
    <t>POSTE TELECÔNICO RETO EM AÇO SAE 1010/1020 GALVANIZADO A FOGO, ALTURA DE 10M</t>
  </si>
  <si>
    <t>Retirada de Gramas em Placas, Limpeza e Preparo da Base para Realização do Piso de Recebimento dos Equipamentos (Serviços Preliminares)</t>
  </si>
  <si>
    <t>LASTRO COM MATERIAL GRANULAR, APLICAÇÃO EM PISOS OU RADIERS, ESPESSURA DE *5 CM*. AF_08/2017</t>
  </si>
  <si>
    <t>INSTALAÇÃO DO EQUIPAMENTO DE GINÁSTICA</t>
  </si>
  <si>
    <t>COLOCAÇÃO DE PISO PODOTÁTIL DE CONCRETO - DIRECIONAL E ALERTA, 40 x 40 x 2,5 cm</t>
  </si>
  <si>
    <t>SINALIZACAO HORIZONTAL COM TINTA RETRORREFLETIVA A BASE DE RESINA ACRILICA COM MICROESFERAS DE VIDRO</t>
  </si>
  <si>
    <t>COTAÇÃO</t>
  </si>
  <si>
    <t>ELETRODUTO PVC FLEXÍVEL CORRUGADO, COR AMARELA, DE 32 MM,  INSTALADO</t>
  </si>
  <si>
    <t>CONCRETO FCK = 20MPA, TRAÇO 1:2,7:3 (CIMENTO/ AREIA MÉDIA/ BRITA 1)  - PREPARO MECÂNICO COM BETONEIRA 400 L. AF_07/2016</t>
  </si>
  <si>
    <t>HASTE DE ATERRAMENTO 5/8  PARA SPDA - FORNECIMENTO E INSTALAÇÃO. AF_12/2017</t>
  </si>
  <si>
    <t>LUMINÁRIA LED, TIPO PÉTALA, 100W, CONFORME PORTARIA 20/2017 INMETRO</t>
  </si>
  <si>
    <t>SUPORTE TUBULAR DE FIXAÇÃO EM POSTE PARA 3 LUMINÁRIAS TIPO PÉTALA</t>
  </si>
  <si>
    <t>CABO DE COBRE FLEXÍVEL DE 3 X 2,5 MM², ISOLAMENTO 0,6/1 KV - ISOLAÇÃO HEPR 90°C</t>
  </si>
  <si>
    <t>COLOCAÇÃO DE PISO PODOTÁTIL DE CONCRETO - DIRECIONAL E ALERTA, 40 X 40 X 2,5 CM</t>
  </si>
  <si>
    <t>CABO DE COBRE FLEXÍVEL ISOLADO, 4 MM², ANTI-CHAMA 0,6/1,0 KV, PARA CIRCUITOS TERMINAIS - FORNECIMENTO E INSTALAÇÃO. AF_12/2015</t>
  </si>
  <si>
    <t>DEMOLIÇÃO DE LAJES, DE FORMA MECANIZADA COM MARTELETE, SEM REAPROVEITAMENTO. AF_12/2017</t>
  </si>
  <si>
    <t>BANCO EM CONCRETO PRÉ-MOLDADO, COMPRIMENTO 150 CM</t>
  </si>
  <si>
    <t>EXECUÇÃO DE PASSEIO (CALÇADA) OU PISO DE CONCRETO COM CONCRETO MOLDADO IN LOCO, FEITO EM OBRA, ACABAMENTO CONVENCIONAL, ESPESSURA 12 CM, ARMADO. AF_07/2016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</si>
</sst>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"/>
    <numFmt numFmtId="165" formatCode="000"/>
  </numFmts>
  <fonts count="16" x14ac:knownFonts="1">
    <font>
      <sz val="10"/>
      <color rgb="FF000000"/>
      <name val="Times New Roman"/>
      <charset val="204"/>
    </font>
    <font>
      <b/>
      <sz val="8"/>
      <name val="Times New Roman"/>
      <family val="1"/>
    </font>
    <font>
      <sz val="10"/>
      <color rgb="FF000000"/>
      <name val="Times New Roman"/>
      <family val="1"/>
    </font>
    <font>
      <sz val="12"/>
      <color rgb="FFFF0000"/>
      <name val="Times New Roman"/>
      <family val="1"/>
    </font>
    <font>
      <b/>
      <sz val="12"/>
      <name val="Times New Roman"/>
      <family val="1"/>
    </font>
    <font>
      <sz val="12"/>
      <color rgb="FF000000"/>
      <name val="Times New Roman"/>
      <family val="1"/>
    </font>
    <font>
      <sz val="12"/>
      <name val="Times New Roman"/>
      <family val="1"/>
    </font>
    <font>
      <b/>
      <sz val="12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8"/>
      <color rgb="FF000000"/>
      <name val="Times New Roman"/>
      <family val="1"/>
    </font>
    <font>
      <sz val="11"/>
      <name val="Times New Roman"/>
      <family val="1"/>
    </font>
    <font>
      <sz val="11"/>
      <color rgb="FF000000"/>
      <name val="Times New Roman"/>
      <family val="1"/>
    </font>
    <font>
      <b/>
      <sz val="14"/>
      <color rgb="FFFF0000"/>
      <name val="Times New Roman"/>
      <family val="1"/>
    </font>
    <font>
      <b/>
      <sz val="11"/>
      <name val="Times New Roman"/>
      <family val="1"/>
    </font>
    <font>
      <b/>
      <sz val="11"/>
      <color rgb="FF00000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4">
    <xf numFmtId="0" fontId="0" fillId="0" borderId="0" xfId="0" applyFill="1" applyBorder="1" applyAlignment="1">
      <alignment horizontal="left" vertical="top"/>
    </xf>
    <xf numFmtId="0" fontId="2" fillId="2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1" fontId="5" fillId="0" borderId="1" xfId="0" applyNumberFormat="1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left" vertical="center" wrapText="1"/>
    </xf>
    <xf numFmtId="164" fontId="7" fillId="8" borderId="1" xfId="0" applyNumberFormat="1" applyFont="1" applyFill="1" applyBorder="1" applyAlignment="1">
      <alignment horizontal="center" vertical="center" shrinkToFit="1"/>
    </xf>
    <xf numFmtId="0" fontId="5" fillId="8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left" vertical="center" wrapText="1"/>
    </xf>
    <xf numFmtId="4" fontId="7" fillId="8" borderId="1" xfId="0" applyNumberFormat="1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vertical="center" wrapText="1"/>
    </xf>
    <xf numFmtId="1" fontId="2" fillId="6" borderId="1" xfId="0" applyNumberFormat="1" applyFont="1" applyFill="1" applyBorder="1" applyAlignment="1">
      <alignment horizontal="center" vertical="center" shrinkToFit="1"/>
    </xf>
    <xf numFmtId="165" fontId="2" fillId="6" borderId="1" xfId="0" applyNumberFormat="1" applyFont="1" applyFill="1" applyBorder="1" applyAlignment="1">
      <alignment horizontal="center" vertical="center" shrinkToFit="1"/>
    </xf>
    <xf numFmtId="0" fontId="1" fillId="4" borderId="1" xfId="0" applyFont="1" applyFill="1" applyBorder="1" applyAlignment="1">
      <alignment horizontal="center" vertical="top" wrapText="1"/>
    </xf>
    <xf numFmtId="0" fontId="10" fillId="4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left" vertical="center" wrapText="1"/>
    </xf>
    <xf numFmtId="10" fontId="10" fillId="0" borderId="1" xfId="0" applyNumberFormat="1" applyFont="1" applyFill="1" applyBorder="1" applyAlignment="1">
      <alignment horizontal="left" vertical="center" shrinkToFit="1"/>
    </xf>
    <xf numFmtId="0" fontId="8" fillId="4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 shrinkToFit="1"/>
    </xf>
    <xf numFmtId="0" fontId="11" fillId="6" borderId="1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shrinkToFit="1"/>
    </xf>
    <xf numFmtId="4" fontId="12" fillId="0" borderId="1" xfId="0" applyNumberFormat="1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left" vertical="center" wrapText="1"/>
    </xf>
    <xf numFmtId="4" fontId="15" fillId="5" borderId="1" xfId="0" applyNumberFormat="1" applyFont="1" applyFill="1" applyBorder="1" applyAlignment="1">
      <alignment horizontal="center" vertical="center" shrinkToFit="1"/>
    </xf>
    <xf numFmtId="2" fontId="15" fillId="2" borderId="1" xfId="0" applyNumberFormat="1" applyFont="1" applyFill="1" applyBorder="1" applyAlignment="1">
      <alignment horizontal="center" vertical="center" shrinkToFit="1"/>
    </xf>
    <xf numFmtId="0" fontId="12" fillId="9" borderId="1" xfId="0" applyFont="1" applyFill="1" applyBorder="1" applyAlignment="1">
      <alignment horizontal="center" vertical="center" wrapText="1"/>
    </xf>
    <xf numFmtId="4" fontId="15" fillId="9" borderId="1" xfId="0" applyNumberFormat="1" applyFont="1" applyFill="1" applyBorder="1" applyAlignment="1">
      <alignment horizontal="center" vertical="center" shrinkToFit="1"/>
    </xf>
    <xf numFmtId="0" fontId="14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left"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center" vertical="center" wrapText="1"/>
    </xf>
    <xf numFmtId="2" fontId="12" fillId="3" borderId="1" xfId="0" applyNumberFormat="1" applyFont="1" applyFill="1" applyBorder="1" applyAlignment="1" applyProtection="1">
      <alignment horizontal="center" vertical="center" shrinkToFit="1"/>
      <protection locked="0"/>
    </xf>
    <xf numFmtId="4" fontId="12" fillId="3" borderId="1" xfId="0" applyNumberFormat="1" applyFont="1" applyFill="1" applyBorder="1" applyAlignment="1" applyProtection="1">
      <alignment horizontal="center" vertical="center" shrinkToFit="1"/>
      <protection locked="0"/>
    </xf>
    <xf numFmtId="0" fontId="0" fillId="0" borderId="0" xfId="0" applyFill="1" applyBorder="1" applyAlignment="1" applyProtection="1">
      <alignment horizontal="left" vertical="top"/>
      <protection locked="0"/>
    </xf>
    <xf numFmtId="0" fontId="10" fillId="0" borderId="1" xfId="0" applyFont="1" applyFill="1" applyBorder="1" applyAlignment="1" applyProtection="1">
      <alignment horizontal="left" vertical="center" wrapText="1"/>
      <protection locked="0"/>
    </xf>
    <xf numFmtId="0" fontId="13" fillId="0" borderId="1" xfId="0" applyFont="1" applyFill="1" applyBorder="1" applyAlignment="1" applyProtection="1">
      <alignment horizontal="left" vertical="center" wrapText="1"/>
      <protection locked="0"/>
    </xf>
    <xf numFmtId="0" fontId="13" fillId="0" borderId="4" xfId="0" applyFont="1" applyFill="1" applyBorder="1" applyAlignment="1" applyProtection="1">
      <alignment horizontal="left" vertical="center" wrapText="1"/>
      <protection locked="0"/>
    </xf>
    <xf numFmtId="0" fontId="13" fillId="0" borderId="5" xfId="0" applyFont="1" applyFill="1" applyBorder="1" applyAlignment="1" applyProtection="1">
      <alignment horizontal="left" vertical="center" wrapText="1"/>
      <protection locked="0"/>
    </xf>
    <xf numFmtId="0" fontId="13" fillId="0" borderId="6" xfId="0" applyFont="1" applyFill="1" applyBorder="1" applyAlignment="1" applyProtection="1">
      <alignment horizontal="left" vertical="center" wrapText="1"/>
      <protection locked="0"/>
    </xf>
    <xf numFmtId="0" fontId="13" fillId="0" borderId="7" xfId="0" applyFont="1" applyFill="1" applyBorder="1" applyAlignment="1" applyProtection="1">
      <alignment horizontal="center" vertical="center" wrapText="1"/>
      <protection locked="0"/>
    </xf>
    <xf numFmtId="0" fontId="13" fillId="0" borderId="8" xfId="0" applyFont="1" applyFill="1" applyBorder="1" applyAlignment="1" applyProtection="1">
      <alignment horizontal="center" vertical="center" wrapText="1"/>
      <protection locked="0"/>
    </xf>
    <xf numFmtId="0" fontId="13" fillId="0" borderId="9" xfId="0" applyFont="1" applyFill="1" applyBorder="1" applyAlignment="1" applyProtection="1">
      <alignment horizontal="center" vertical="center" wrapText="1"/>
      <protection locked="0"/>
    </xf>
    <xf numFmtId="0" fontId="13" fillId="0" borderId="10" xfId="0" applyFont="1" applyFill="1" applyBorder="1" applyAlignment="1" applyProtection="1">
      <alignment horizontal="center" vertical="center" wrapText="1"/>
      <protection locked="0"/>
    </xf>
    <xf numFmtId="0" fontId="13" fillId="0" borderId="2" xfId="0" applyFont="1" applyFill="1" applyBorder="1" applyAlignment="1" applyProtection="1">
      <alignment horizontal="center" vertical="center" wrapText="1"/>
      <protection locked="0"/>
    </xf>
    <xf numFmtId="0" fontId="13" fillId="0" borderId="3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80"/>
  <sheetViews>
    <sheetView tabSelected="1" topLeftCell="B1" workbookViewId="0">
      <selection activeCell="B2" sqref="B2:C4"/>
    </sheetView>
  </sheetViews>
  <sheetFormatPr defaultRowHeight="12.75" x14ac:dyDescent="0.2"/>
  <cols>
    <col min="2" max="2" width="10.83203125" customWidth="1"/>
    <col min="3" max="3" width="15.83203125" customWidth="1"/>
    <col min="4" max="4" width="13.33203125" customWidth="1"/>
    <col min="5" max="5" width="56.6640625" customWidth="1"/>
    <col min="6" max="6" width="10.6640625" customWidth="1"/>
    <col min="7" max="7" width="14.33203125" customWidth="1"/>
    <col min="8" max="8" width="18.5" customWidth="1"/>
    <col min="9" max="9" width="17.6640625" customWidth="1"/>
  </cols>
  <sheetData>
    <row r="2" spans="2:9" ht="21" customHeight="1" x14ac:dyDescent="0.2">
      <c r="B2" s="53" t="s">
        <v>2</v>
      </c>
      <c r="C2" s="54"/>
      <c r="D2" s="49" t="s">
        <v>3</v>
      </c>
      <c r="E2" s="49"/>
      <c r="F2" s="49"/>
      <c r="G2" s="49"/>
      <c r="H2" s="49"/>
      <c r="I2" s="49"/>
    </row>
    <row r="3" spans="2:9" ht="21" customHeight="1" x14ac:dyDescent="0.2">
      <c r="B3" s="55"/>
      <c r="C3" s="56"/>
      <c r="D3" s="50" t="s">
        <v>4</v>
      </c>
      <c r="E3" s="51"/>
      <c r="F3" s="51"/>
      <c r="G3" s="51"/>
      <c r="H3" s="51"/>
      <c r="I3" s="52"/>
    </row>
    <row r="4" spans="2:9" ht="22.5" customHeight="1" x14ac:dyDescent="0.2">
      <c r="B4" s="57"/>
      <c r="C4" s="58"/>
      <c r="D4" s="50" t="s">
        <v>5</v>
      </c>
      <c r="E4" s="51"/>
      <c r="F4" s="51"/>
      <c r="G4" s="51"/>
      <c r="H4" s="51"/>
      <c r="I4" s="52"/>
    </row>
    <row r="5" spans="2:9" ht="11.25" customHeight="1" x14ac:dyDescent="0.2">
      <c r="B5" s="61" t="s">
        <v>6</v>
      </c>
      <c r="C5" s="61"/>
      <c r="D5" s="44" t="s">
        <v>7</v>
      </c>
      <c r="E5" s="26" t="s">
        <v>8</v>
      </c>
      <c r="F5" s="61" t="s">
        <v>9</v>
      </c>
      <c r="G5" s="61"/>
      <c r="H5" s="61"/>
      <c r="I5" s="23"/>
    </row>
    <row r="6" spans="2:9" ht="30.75" customHeight="1" x14ac:dyDescent="0.2">
      <c r="B6" s="59" t="s">
        <v>10</v>
      </c>
      <c r="C6" s="60"/>
      <c r="D6" s="4">
        <v>867318</v>
      </c>
      <c r="E6" s="33" t="s">
        <v>11</v>
      </c>
      <c r="F6" s="62" t="s">
        <v>249</v>
      </c>
      <c r="G6" s="62"/>
      <c r="H6" s="62"/>
      <c r="I6" s="24"/>
    </row>
    <row r="7" spans="2:9" ht="10.5" customHeight="1" x14ac:dyDescent="0.2">
      <c r="B7" s="63"/>
      <c r="C7" s="63"/>
      <c r="D7" s="63"/>
      <c r="E7" s="63"/>
      <c r="F7" s="63"/>
      <c r="G7" s="63"/>
      <c r="H7" s="63"/>
      <c r="I7" s="63"/>
    </row>
    <row r="8" spans="2:9" ht="11.25" customHeight="1" x14ac:dyDescent="0.2">
      <c r="B8" s="61" t="s">
        <v>12</v>
      </c>
      <c r="C8" s="61"/>
      <c r="D8" s="44" t="s">
        <v>13</v>
      </c>
      <c r="E8" s="26" t="s">
        <v>14</v>
      </c>
      <c r="F8" s="61" t="s">
        <v>15</v>
      </c>
      <c r="G8" s="61"/>
      <c r="H8" s="27"/>
      <c r="I8" s="22"/>
    </row>
    <row r="9" spans="2:9" ht="31.5" customHeight="1" x14ac:dyDescent="0.2">
      <c r="B9" s="59" t="s">
        <v>16</v>
      </c>
      <c r="C9" s="60"/>
      <c r="D9" s="5" t="s">
        <v>17</v>
      </c>
      <c r="E9" s="6" t="s">
        <v>18</v>
      </c>
      <c r="F9" s="62" t="s">
        <v>19</v>
      </c>
      <c r="G9" s="62"/>
      <c r="H9" s="48"/>
      <c r="I9" s="25"/>
    </row>
    <row r="10" spans="2:9" ht="31.5" customHeight="1" x14ac:dyDescent="0.2">
      <c r="B10" s="7" t="s">
        <v>20</v>
      </c>
      <c r="C10" s="7" t="s">
        <v>21</v>
      </c>
      <c r="D10" s="7" t="s">
        <v>22</v>
      </c>
      <c r="E10" s="8" t="s">
        <v>23</v>
      </c>
      <c r="F10" s="7" t="s">
        <v>24</v>
      </c>
      <c r="G10" s="7" t="s">
        <v>25</v>
      </c>
      <c r="H10" s="7" t="s">
        <v>1</v>
      </c>
      <c r="I10" s="7" t="s">
        <v>0</v>
      </c>
    </row>
    <row r="11" spans="2:9" ht="31.5" customHeight="1" x14ac:dyDescent="0.2">
      <c r="B11" s="9">
        <v>1</v>
      </c>
      <c r="C11" s="10"/>
      <c r="D11" s="10"/>
      <c r="E11" s="11" t="s">
        <v>250</v>
      </c>
      <c r="F11" s="10"/>
      <c r="G11" s="10"/>
      <c r="H11" s="10"/>
      <c r="I11" s="12">
        <f>I12+I14+I43+I73+I103+I133</f>
        <v>0</v>
      </c>
    </row>
    <row r="12" spans="2:9" ht="16.5" customHeight="1" x14ac:dyDescent="0.2">
      <c r="B12" s="38" t="s">
        <v>26</v>
      </c>
      <c r="C12" s="39"/>
      <c r="D12" s="39"/>
      <c r="E12" s="40" t="s">
        <v>27</v>
      </c>
      <c r="F12" s="39"/>
      <c r="G12" s="39"/>
      <c r="H12" s="39"/>
      <c r="I12" s="34">
        <f>I13</f>
        <v>0</v>
      </c>
    </row>
    <row r="13" spans="2:9" ht="16.5" customHeight="1" x14ac:dyDescent="0.2">
      <c r="B13" s="30" t="s">
        <v>28</v>
      </c>
      <c r="C13" s="30" t="s">
        <v>29</v>
      </c>
      <c r="D13" s="30" t="s">
        <v>30</v>
      </c>
      <c r="E13" s="17" t="s">
        <v>31</v>
      </c>
      <c r="F13" s="30" t="s">
        <v>32</v>
      </c>
      <c r="G13" s="31">
        <v>3</v>
      </c>
      <c r="H13" s="45"/>
      <c r="I13" s="32">
        <f>G13*H13</f>
        <v>0</v>
      </c>
    </row>
    <row r="14" spans="2:9" ht="16.5" customHeight="1" x14ac:dyDescent="0.2">
      <c r="B14" s="18" t="s">
        <v>33</v>
      </c>
      <c r="C14" s="2"/>
      <c r="D14" s="2"/>
      <c r="E14" s="19" t="s">
        <v>34</v>
      </c>
      <c r="F14" s="2"/>
      <c r="G14" s="2"/>
      <c r="H14" s="2"/>
      <c r="I14" s="34">
        <f>I15+I30</f>
        <v>0</v>
      </c>
    </row>
    <row r="15" spans="2:9" ht="16.5" customHeight="1" x14ac:dyDescent="0.2">
      <c r="B15" s="41" t="s">
        <v>35</v>
      </c>
      <c r="C15" s="42"/>
      <c r="D15" s="42"/>
      <c r="E15" s="43" t="s">
        <v>36</v>
      </c>
      <c r="F15" s="42"/>
      <c r="G15" s="42"/>
      <c r="H15" s="42"/>
      <c r="I15" s="37">
        <f>I16+I21+I24+I26</f>
        <v>0</v>
      </c>
    </row>
    <row r="16" spans="2:9" ht="37.5" customHeight="1" x14ac:dyDescent="0.2">
      <c r="B16" s="14" t="s">
        <v>37</v>
      </c>
      <c r="C16" s="1"/>
      <c r="D16" s="1"/>
      <c r="E16" s="15" t="s">
        <v>252</v>
      </c>
      <c r="F16" s="1"/>
      <c r="G16" s="1"/>
      <c r="H16" s="1"/>
      <c r="I16" s="29">
        <f>I17+I18+I19+I20</f>
        <v>0</v>
      </c>
    </row>
    <row r="17" spans="2:9" ht="16.5" customHeight="1" x14ac:dyDescent="0.2">
      <c r="B17" s="13" t="s">
        <v>38</v>
      </c>
      <c r="C17" s="16" t="s">
        <v>29</v>
      </c>
      <c r="D17" s="20">
        <v>85184</v>
      </c>
      <c r="E17" s="17" t="s">
        <v>39</v>
      </c>
      <c r="F17" s="16" t="s">
        <v>32</v>
      </c>
      <c r="G17" s="31">
        <v>125</v>
      </c>
      <c r="H17" s="45"/>
      <c r="I17" s="32">
        <f t="shared" ref="I17:I29" si="0">G17*H17</f>
        <v>0</v>
      </c>
    </row>
    <row r="18" spans="2:9" ht="28.5" customHeight="1" x14ac:dyDescent="0.2">
      <c r="B18" s="13" t="s">
        <v>40</v>
      </c>
      <c r="C18" s="16" t="s">
        <v>29</v>
      </c>
      <c r="D18" s="20">
        <v>98524</v>
      </c>
      <c r="E18" s="3" t="s">
        <v>242</v>
      </c>
      <c r="F18" s="16" t="s">
        <v>32</v>
      </c>
      <c r="G18" s="31">
        <v>125</v>
      </c>
      <c r="H18" s="45"/>
      <c r="I18" s="32">
        <f t="shared" si="0"/>
        <v>0</v>
      </c>
    </row>
    <row r="19" spans="2:9" ht="37.5" customHeight="1" x14ac:dyDescent="0.2">
      <c r="B19" s="13" t="s">
        <v>41</v>
      </c>
      <c r="C19" s="16" t="s">
        <v>29</v>
      </c>
      <c r="D19" s="20">
        <v>97083</v>
      </c>
      <c r="E19" s="17" t="s">
        <v>241</v>
      </c>
      <c r="F19" s="16" t="s">
        <v>32</v>
      </c>
      <c r="G19" s="31">
        <v>125</v>
      </c>
      <c r="H19" s="45"/>
      <c r="I19" s="32">
        <f t="shared" si="0"/>
        <v>0</v>
      </c>
    </row>
    <row r="20" spans="2:9" ht="28.5" customHeight="1" x14ac:dyDescent="0.2">
      <c r="B20" s="13" t="s">
        <v>42</v>
      </c>
      <c r="C20" s="16" t="s">
        <v>29</v>
      </c>
      <c r="D20" s="20">
        <v>96995</v>
      </c>
      <c r="E20" s="17" t="s">
        <v>43</v>
      </c>
      <c r="F20" s="16" t="s">
        <v>44</v>
      </c>
      <c r="G20" s="31">
        <v>13.75</v>
      </c>
      <c r="H20" s="45"/>
      <c r="I20" s="32">
        <f t="shared" si="0"/>
        <v>0</v>
      </c>
    </row>
    <row r="21" spans="2:9" ht="28.5" customHeight="1" x14ac:dyDescent="0.2">
      <c r="B21" s="14" t="s">
        <v>45</v>
      </c>
      <c r="C21" s="1"/>
      <c r="D21" s="1"/>
      <c r="E21" s="15" t="s">
        <v>46</v>
      </c>
      <c r="F21" s="1"/>
      <c r="G21" s="1"/>
      <c r="H21" s="1"/>
      <c r="I21" s="29">
        <f>I22+I23</f>
        <v>0</v>
      </c>
    </row>
    <row r="22" spans="2:9" ht="28.5" customHeight="1" x14ac:dyDescent="0.2">
      <c r="B22" s="13" t="s">
        <v>47</v>
      </c>
      <c r="C22" s="16" t="s">
        <v>29</v>
      </c>
      <c r="D22" s="20">
        <v>96622</v>
      </c>
      <c r="E22" s="17" t="s">
        <v>253</v>
      </c>
      <c r="F22" s="16" t="s">
        <v>44</v>
      </c>
      <c r="G22" s="31">
        <v>6.25</v>
      </c>
      <c r="H22" s="45"/>
      <c r="I22" s="32">
        <f t="shared" si="0"/>
        <v>0</v>
      </c>
    </row>
    <row r="23" spans="2:9" ht="54" customHeight="1" x14ac:dyDescent="0.2">
      <c r="B23" s="13" t="s">
        <v>48</v>
      </c>
      <c r="C23" s="16" t="s">
        <v>29</v>
      </c>
      <c r="D23" s="20">
        <v>94998</v>
      </c>
      <c r="E23" s="17" t="s">
        <v>268</v>
      </c>
      <c r="F23" s="16" t="s">
        <v>32</v>
      </c>
      <c r="G23" s="31">
        <v>125</v>
      </c>
      <c r="H23" s="45"/>
      <c r="I23" s="32">
        <f t="shared" si="0"/>
        <v>0</v>
      </c>
    </row>
    <row r="24" spans="2:9" ht="16.5" customHeight="1" x14ac:dyDescent="0.2">
      <c r="B24" s="14" t="s">
        <v>49</v>
      </c>
      <c r="C24" s="1"/>
      <c r="D24" s="1"/>
      <c r="E24" s="15" t="s">
        <v>50</v>
      </c>
      <c r="F24" s="1"/>
      <c r="G24" s="1"/>
      <c r="H24" s="1"/>
      <c r="I24" s="29">
        <f>I25</f>
        <v>0</v>
      </c>
    </row>
    <row r="25" spans="2:9" ht="14.25" customHeight="1" x14ac:dyDescent="0.2">
      <c r="B25" s="13" t="s">
        <v>51</v>
      </c>
      <c r="C25" s="16" t="s">
        <v>68</v>
      </c>
      <c r="D25" s="21">
        <v>1</v>
      </c>
      <c r="E25" s="17" t="s">
        <v>254</v>
      </c>
      <c r="F25" s="16" t="s">
        <v>52</v>
      </c>
      <c r="G25" s="31">
        <v>14</v>
      </c>
      <c r="H25" s="45"/>
      <c r="I25" s="32">
        <f t="shared" si="0"/>
        <v>0</v>
      </c>
    </row>
    <row r="26" spans="2:9" ht="16.5" customHeight="1" x14ac:dyDescent="0.2">
      <c r="B26" s="14" t="s">
        <v>53</v>
      </c>
      <c r="C26" s="1"/>
      <c r="D26" s="1"/>
      <c r="E26" s="15" t="s">
        <v>54</v>
      </c>
      <c r="F26" s="1"/>
      <c r="G26" s="1"/>
      <c r="H26" s="1"/>
      <c r="I26" s="29">
        <f>I27+I28+I29</f>
        <v>0</v>
      </c>
    </row>
    <row r="27" spans="2:9" ht="28.5" customHeight="1" x14ac:dyDescent="0.2">
      <c r="B27" s="13" t="s">
        <v>55</v>
      </c>
      <c r="C27" s="16" t="s">
        <v>68</v>
      </c>
      <c r="D27" s="21">
        <v>7</v>
      </c>
      <c r="E27" s="17" t="s">
        <v>56</v>
      </c>
      <c r="F27" s="16" t="s">
        <v>57</v>
      </c>
      <c r="G27" s="31">
        <v>42.47</v>
      </c>
      <c r="H27" s="45"/>
      <c r="I27" s="32">
        <f t="shared" si="0"/>
        <v>0</v>
      </c>
    </row>
    <row r="28" spans="2:9" ht="28.5" customHeight="1" x14ac:dyDescent="0.2">
      <c r="B28" s="13" t="s">
        <v>58</v>
      </c>
      <c r="C28" s="16" t="s">
        <v>68</v>
      </c>
      <c r="D28" s="21">
        <v>8</v>
      </c>
      <c r="E28" s="17" t="s">
        <v>255</v>
      </c>
      <c r="F28" s="16" t="s">
        <v>57</v>
      </c>
      <c r="G28" s="31">
        <v>4.3600000000000003</v>
      </c>
      <c r="H28" s="45"/>
      <c r="I28" s="32">
        <f t="shared" si="0"/>
        <v>0</v>
      </c>
    </row>
    <row r="29" spans="2:9" ht="37.5" customHeight="1" x14ac:dyDescent="0.2">
      <c r="B29" s="13" t="s">
        <v>59</v>
      </c>
      <c r="C29" s="16" t="s">
        <v>29</v>
      </c>
      <c r="D29" s="20">
        <v>72947</v>
      </c>
      <c r="E29" s="17" t="s">
        <v>256</v>
      </c>
      <c r="F29" s="16" t="s">
        <v>32</v>
      </c>
      <c r="G29" s="31">
        <v>7.16</v>
      </c>
      <c r="H29" s="45"/>
      <c r="I29" s="32">
        <f t="shared" si="0"/>
        <v>0</v>
      </c>
    </row>
    <row r="30" spans="2:9" ht="16.5" customHeight="1" x14ac:dyDescent="0.2">
      <c r="B30" s="41" t="s">
        <v>60</v>
      </c>
      <c r="C30" s="42"/>
      <c r="D30" s="42"/>
      <c r="E30" s="43" t="s">
        <v>61</v>
      </c>
      <c r="F30" s="42"/>
      <c r="G30" s="42"/>
      <c r="H30" s="42"/>
      <c r="I30" s="37">
        <f>I31+I36+I40</f>
        <v>0</v>
      </c>
    </row>
    <row r="31" spans="2:9" ht="16.5" customHeight="1" x14ac:dyDescent="0.2">
      <c r="B31" s="14" t="s">
        <v>62</v>
      </c>
      <c r="C31" s="1"/>
      <c r="D31" s="1"/>
      <c r="E31" s="15" t="s">
        <v>63</v>
      </c>
      <c r="F31" s="1"/>
      <c r="G31" s="1"/>
      <c r="H31" s="1"/>
      <c r="I31" s="29">
        <f>I35+I34+I33+I32</f>
        <v>0</v>
      </c>
    </row>
    <row r="32" spans="2:9" ht="28.5" customHeight="1" x14ac:dyDescent="0.2">
      <c r="B32" s="13" t="s">
        <v>64</v>
      </c>
      <c r="C32" s="16" t="s">
        <v>29</v>
      </c>
      <c r="D32" s="20">
        <v>83446</v>
      </c>
      <c r="E32" s="17" t="s">
        <v>65</v>
      </c>
      <c r="F32" s="16" t="s">
        <v>66</v>
      </c>
      <c r="G32" s="31">
        <v>4</v>
      </c>
      <c r="H32" s="45"/>
      <c r="I32" s="32">
        <f t="shared" ref="I32:I42" si="1">G32*H32</f>
        <v>0</v>
      </c>
    </row>
    <row r="33" spans="2:9" ht="28.5" customHeight="1" x14ac:dyDescent="0.2">
      <c r="B33" s="13" t="s">
        <v>67</v>
      </c>
      <c r="C33" s="16" t="s">
        <v>68</v>
      </c>
      <c r="D33" s="21">
        <v>5</v>
      </c>
      <c r="E33" s="17" t="s">
        <v>258</v>
      </c>
      <c r="F33" s="16" t="s">
        <v>69</v>
      </c>
      <c r="G33" s="31">
        <v>176.93</v>
      </c>
      <c r="H33" s="45"/>
      <c r="I33" s="32">
        <f t="shared" si="1"/>
        <v>0</v>
      </c>
    </row>
    <row r="34" spans="2:9" ht="28.5" customHeight="1" x14ac:dyDescent="0.2">
      <c r="B34" s="13" t="s">
        <v>70</v>
      </c>
      <c r="C34" s="16" t="s">
        <v>29</v>
      </c>
      <c r="D34" s="16" t="s">
        <v>71</v>
      </c>
      <c r="E34" s="17" t="s">
        <v>72</v>
      </c>
      <c r="F34" s="16" t="s">
        <v>44</v>
      </c>
      <c r="G34" s="31">
        <v>1.77</v>
      </c>
      <c r="H34" s="45"/>
      <c r="I34" s="32">
        <f t="shared" si="1"/>
        <v>0</v>
      </c>
    </row>
    <row r="35" spans="2:9" ht="37.5" customHeight="1" x14ac:dyDescent="0.2">
      <c r="B35" s="13" t="s">
        <v>73</v>
      </c>
      <c r="C35" s="16" t="s">
        <v>29</v>
      </c>
      <c r="D35" s="20">
        <v>94964</v>
      </c>
      <c r="E35" s="17" t="s">
        <v>259</v>
      </c>
      <c r="F35" s="16" t="s">
        <v>44</v>
      </c>
      <c r="G35" s="31">
        <v>1.77</v>
      </c>
      <c r="H35" s="45"/>
      <c r="I35" s="32">
        <f t="shared" si="1"/>
        <v>0</v>
      </c>
    </row>
    <row r="36" spans="2:9" ht="16.5" customHeight="1" x14ac:dyDescent="0.2">
      <c r="B36" s="14" t="s">
        <v>74</v>
      </c>
      <c r="C36" s="1"/>
      <c r="D36" s="1"/>
      <c r="E36" s="15" t="s">
        <v>75</v>
      </c>
      <c r="F36" s="1"/>
      <c r="G36" s="1"/>
      <c r="H36" s="1"/>
      <c r="I36" s="29">
        <f>I39+I38+I37</f>
        <v>0</v>
      </c>
    </row>
    <row r="37" spans="2:9" ht="28.5" customHeight="1" x14ac:dyDescent="0.2">
      <c r="B37" s="13" t="s">
        <v>76</v>
      </c>
      <c r="C37" s="16" t="s">
        <v>29</v>
      </c>
      <c r="D37" s="20">
        <v>96985</v>
      </c>
      <c r="E37" s="17" t="s">
        <v>260</v>
      </c>
      <c r="F37" s="16" t="s">
        <v>66</v>
      </c>
      <c r="G37" s="31">
        <v>8</v>
      </c>
      <c r="H37" s="45"/>
      <c r="I37" s="32">
        <f t="shared" si="1"/>
        <v>0</v>
      </c>
    </row>
    <row r="38" spans="2:9" ht="28.5" customHeight="1" x14ac:dyDescent="0.2">
      <c r="B38" s="13" t="s">
        <v>77</v>
      </c>
      <c r="C38" s="16" t="s">
        <v>257</v>
      </c>
      <c r="D38" s="21">
        <v>1</v>
      </c>
      <c r="E38" s="17" t="s">
        <v>261</v>
      </c>
      <c r="F38" s="16" t="s">
        <v>52</v>
      </c>
      <c r="G38" s="31">
        <v>24</v>
      </c>
      <c r="H38" s="45"/>
      <c r="I38" s="32">
        <f t="shared" si="1"/>
        <v>0</v>
      </c>
    </row>
    <row r="39" spans="2:9" ht="28.5" customHeight="1" x14ac:dyDescent="0.2">
      <c r="B39" s="13" t="s">
        <v>78</v>
      </c>
      <c r="C39" s="16" t="s">
        <v>79</v>
      </c>
      <c r="D39" s="16" t="s">
        <v>80</v>
      </c>
      <c r="E39" s="17" t="s">
        <v>262</v>
      </c>
      <c r="F39" s="16" t="s">
        <v>81</v>
      </c>
      <c r="G39" s="31">
        <v>8</v>
      </c>
      <c r="H39" s="45"/>
      <c r="I39" s="32">
        <f t="shared" si="1"/>
        <v>0</v>
      </c>
    </row>
    <row r="40" spans="2:9" ht="16.5" customHeight="1" x14ac:dyDescent="0.2">
      <c r="B40" s="14" t="s">
        <v>82</v>
      </c>
      <c r="C40" s="1"/>
      <c r="D40" s="1"/>
      <c r="E40" s="15" t="s">
        <v>83</v>
      </c>
      <c r="F40" s="1"/>
      <c r="G40" s="1"/>
      <c r="H40" s="1"/>
      <c r="I40" s="29">
        <f>I41+I42</f>
        <v>0</v>
      </c>
    </row>
    <row r="41" spans="2:9" ht="37.5" customHeight="1" x14ac:dyDescent="0.2">
      <c r="B41" s="13" t="s">
        <v>84</v>
      </c>
      <c r="C41" s="16" t="s">
        <v>29</v>
      </c>
      <c r="D41" s="20">
        <v>91929</v>
      </c>
      <c r="E41" s="3" t="s">
        <v>245</v>
      </c>
      <c r="F41" s="16" t="s">
        <v>69</v>
      </c>
      <c r="G41" s="31">
        <v>633.05999999999995</v>
      </c>
      <c r="H41" s="45"/>
      <c r="I41" s="32">
        <f t="shared" si="1"/>
        <v>0</v>
      </c>
    </row>
    <row r="42" spans="2:9" ht="28.5" customHeight="1" x14ac:dyDescent="0.2">
      <c r="B42" s="13" t="s">
        <v>85</v>
      </c>
      <c r="C42" s="16" t="s">
        <v>79</v>
      </c>
      <c r="D42" s="16" t="s">
        <v>86</v>
      </c>
      <c r="E42" s="17" t="s">
        <v>263</v>
      </c>
      <c r="F42" s="16" t="s">
        <v>69</v>
      </c>
      <c r="G42" s="31">
        <v>96</v>
      </c>
      <c r="H42" s="45"/>
      <c r="I42" s="32">
        <f t="shared" si="1"/>
        <v>0</v>
      </c>
    </row>
    <row r="43" spans="2:9" ht="16.5" customHeight="1" x14ac:dyDescent="0.2">
      <c r="B43" s="18" t="s">
        <v>87</v>
      </c>
      <c r="C43" s="2"/>
      <c r="D43" s="2"/>
      <c r="E43" s="19" t="s">
        <v>88</v>
      </c>
      <c r="F43" s="2"/>
      <c r="G43" s="2"/>
      <c r="H43" s="2"/>
      <c r="I43" s="34">
        <f>I44+I59</f>
        <v>0</v>
      </c>
    </row>
    <row r="44" spans="2:9" ht="16.5" customHeight="1" x14ac:dyDescent="0.2">
      <c r="B44" s="41" t="s">
        <v>89</v>
      </c>
      <c r="C44" s="42"/>
      <c r="D44" s="42"/>
      <c r="E44" s="43" t="s">
        <v>36</v>
      </c>
      <c r="F44" s="42"/>
      <c r="G44" s="42"/>
      <c r="H44" s="42"/>
      <c r="I44" s="37">
        <f>I45+I50+I53+I55</f>
        <v>0</v>
      </c>
    </row>
    <row r="45" spans="2:9" ht="37.5" customHeight="1" x14ac:dyDescent="0.2">
      <c r="B45" s="14" t="s">
        <v>90</v>
      </c>
      <c r="C45" s="1"/>
      <c r="D45" s="1"/>
      <c r="E45" s="15" t="s">
        <v>252</v>
      </c>
      <c r="F45" s="1"/>
      <c r="G45" s="1"/>
      <c r="H45" s="1"/>
      <c r="I45" s="35">
        <f>I46+I47+I48+I49</f>
        <v>0</v>
      </c>
    </row>
    <row r="46" spans="2:9" ht="16.5" customHeight="1" x14ac:dyDescent="0.2">
      <c r="B46" s="13" t="s">
        <v>91</v>
      </c>
      <c r="C46" s="16" t="s">
        <v>29</v>
      </c>
      <c r="D46" s="20">
        <v>85184</v>
      </c>
      <c r="E46" s="17" t="s">
        <v>39</v>
      </c>
      <c r="F46" s="16" t="s">
        <v>32</v>
      </c>
      <c r="G46" s="31">
        <v>50</v>
      </c>
      <c r="H46" s="45"/>
      <c r="I46" s="32">
        <f t="shared" ref="I46:I58" si="2">G46*H46</f>
        <v>0</v>
      </c>
    </row>
    <row r="47" spans="2:9" ht="28.5" customHeight="1" x14ac:dyDescent="0.2">
      <c r="B47" s="13" t="s">
        <v>92</v>
      </c>
      <c r="C47" s="16" t="s">
        <v>29</v>
      </c>
      <c r="D47" s="20">
        <v>98524</v>
      </c>
      <c r="E47" s="3" t="s">
        <v>242</v>
      </c>
      <c r="F47" s="16" t="s">
        <v>32</v>
      </c>
      <c r="G47" s="31">
        <v>50</v>
      </c>
      <c r="H47" s="45"/>
      <c r="I47" s="32">
        <f t="shared" si="2"/>
        <v>0</v>
      </c>
    </row>
    <row r="48" spans="2:9" ht="37.5" customHeight="1" x14ac:dyDescent="0.2">
      <c r="B48" s="13" t="s">
        <v>93</v>
      </c>
      <c r="C48" s="16" t="s">
        <v>29</v>
      </c>
      <c r="D48" s="20">
        <v>97083</v>
      </c>
      <c r="E48" s="17" t="s">
        <v>241</v>
      </c>
      <c r="F48" s="16" t="s">
        <v>32</v>
      </c>
      <c r="G48" s="31">
        <v>50</v>
      </c>
      <c r="H48" s="45"/>
      <c r="I48" s="32">
        <f t="shared" si="2"/>
        <v>0</v>
      </c>
    </row>
    <row r="49" spans="2:9" ht="28.5" customHeight="1" x14ac:dyDescent="0.2">
      <c r="B49" s="13" t="s">
        <v>94</v>
      </c>
      <c r="C49" s="16" t="s">
        <v>29</v>
      </c>
      <c r="D49" s="20">
        <v>96995</v>
      </c>
      <c r="E49" s="17" t="s">
        <v>43</v>
      </c>
      <c r="F49" s="16" t="s">
        <v>44</v>
      </c>
      <c r="G49" s="31">
        <v>5.5</v>
      </c>
      <c r="H49" s="45"/>
      <c r="I49" s="32">
        <f t="shared" si="2"/>
        <v>0</v>
      </c>
    </row>
    <row r="50" spans="2:9" ht="28.5" customHeight="1" x14ac:dyDescent="0.2">
      <c r="B50" s="14" t="s">
        <v>95</v>
      </c>
      <c r="C50" s="1"/>
      <c r="D50" s="1"/>
      <c r="E50" s="15" t="s">
        <v>46</v>
      </c>
      <c r="F50" s="1"/>
      <c r="G50" s="1"/>
      <c r="H50" s="1"/>
      <c r="I50" s="29">
        <f>I51+I52</f>
        <v>0</v>
      </c>
    </row>
    <row r="51" spans="2:9" ht="28.5" customHeight="1" x14ac:dyDescent="0.2">
      <c r="B51" s="13" t="s">
        <v>96</v>
      </c>
      <c r="C51" s="16" t="s">
        <v>29</v>
      </c>
      <c r="D51" s="20">
        <v>96622</v>
      </c>
      <c r="E51" s="17" t="s">
        <v>253</v>
      </c>
      <c r="F51" s="16" t="s">
        <v>44</v>
      </c>
      <c r="G51" s="31">
        <v>2.5</v>
      </c>
      <c r="H51" s="45"/>
      <c r="I51" s="32">
        <f t="shared" si="2"/>
        <v>0</v>
      </c>
    </row>
    <row r="52" spans="2:9" ht="54" customHeight="1" x14ac:dyDescent="0.2">
      <c r="B52" s="13" t="s">
        <v>97</v>
      </c>
      <c r="C52" s="16" t="s">
        <v>29</v>
      </c>
      <c r="D52" s="20">
        <v>94998</v>
      </c>
      <c r="E52" s="17" t="s">
        <v>268</v>
      </c>
      <c r="F52" s="16" t="s">
        <v>32</v>
      </c>
      <c r="G52" s="31">
        <v>50</v>
      </c>
      <c r="H52" s="45"/>
      <c r="I52" s="32">
        <f t="shared" si="2"/>
        <v>0</v>
      </c>
    </row>
    <row r="53" spans="2:9" ht="16.5" customHeight="1" x14ac:dyDescent="0.2">
      <c r="B53" s="14" t="s">
        <v>98</v>
      </c>
      <c r="C53" s="1"/>
      <c r="D53" s="1"/>
      <c r="E53" s="15" t="s">
        <v>50</v>
      </c>
      <c r="F53" s="1"/>
      <c r="G53" s="1"/>
      <c r="H53" s="1"/>
      <c r="I53" s="29">
        <f>I54</f>
        <v>0</v>
      </c>
    </row>
    <row r="54" spans="2:9" ht="16.5" customHeight="1" x14ac:dyDescent="0.2">
      <c r="B54" s="13" t="s">
        <v>99</v>
      </c>
      <c r="C54" s="16" t="s">
        <v>68</v>
      </c>
      <c r="D54" s="21">
        <v>1</v>
      </c>
      <c r="E54" s="17" t="s">
        <v>254</v>
      </c>
      <c r="F54" s="16" t="s">
        <v>52</v>
      </c>
      <c r="G54" s="31">
        <v>14</v>
      </c>
      <c r="H54" s="45"/>
      <c r="I54" s="32">
        <f t="shared" si="2"/>
        <v>0</v>
      </c>
    </row>
    <row r="55" spans="2:9" ht="16.5" customHeight="1" x14ac:dyDescent="0.2">
      <c r="B55" s="14" t="s">
        <v>100</v>
      </c>
      <c r="C55" s="1"/>
      <c r="D55" s="1"/>
      <c r="E55" s="15" t="s">
        <v>54</v>
      </c>
      <c r="F55" s="1"/>
      <c r="G55" s="1"/>
      <c r="H55" s="1"/>
      <c r="I55" s="29">
        <f>I56+I57+I58</f>
        <v>0</v>
      </c>
    </row>
    <row r="56" spans="2:9" ht="28.5" customHeight="1" x14ac:dyDescent="0.2">
      <c r="B56" s="13" t="s">
        <v>101</v>
      </c>
      <c r="C56" s="16" t="s">
        <v>68</v>
      </c>
      <c r="D56" s="21">
        <v>7</v>
      </c>
      <c r="E56" s="17" t="s">
        <v>56</v>
      </c>
      <c r="F56" s="16" t="s">
        <v>57</v>
      </c>
      <c r="G56" s="31">
        <v>21.36</v>
      </c>
      <c r="H56" s="45"/>
      <c r="I56" s="32">
        <f t="shared" si="2"/>
        <v>0</v>
      </c>
    </row>
    <row r="57" spans="2:9" ht="28.5" customHeight="1" x14ac:dyDescent="0.2">
      <c r="B57" s="13" t="s">
        <v>102</v>
      </c>
      <c r="C57" s="16" t="s">
        <v>68</v>
      </c>
      <c r="D57" s="21">
        <v>8</v>
      </c>
      <c r="E57" s="17" t="s">
        <v>264</v>
      </c>
      <c r="F57" s="16" t="s">
        <v>57</v>
      </c>
      <c r="G57" s="31">
        <v>4.4000000000000004</v>
      </c>
      <c r="H57" s="45"/>
      <c r="I57" s="32">
        <f t="shared" si="2"/>
        <v>0</v>
      </c>
    </row>
    <row r="58" spans="2:9" ht="37.5" customHeight="1" x14ac:dyDescent="0.2">
      <c r="B58" s="13" t="s">
        <v>103</v>
      </c>
      <c r="C58" s="16" t="s">
        <v>29</v>
      </c>
      <c r="D58" s="20">
        <v>72947</v>
      </c>
      <c r="E58" s="3" t="s">
        <v>243</v>
      </c>
      <c r="F58" s="16" t="s">
        <v>32</v>
      </c>
      <c r="G58" s="31">
        <v>4.8</v>
      </c>
      <c r="H58" s="45"/>
      <c r="I58" s="32">
        <f t="shared" si="2"/>
        <v>0</v>
      </c>
    </row>
    <row r="59" spans="2:9" ht="16.5" customHeight="1" x14ac:dyDescent="0.2">
      <c r="B59" s="41" t="s">
        <v>104</v>
      </c>
      <c r="C59" s="42"/>
      <c r="D59" s="42"/>
      <c r="E59" s="43" t="s">
        <v>61</v>
      </c>
      <c r="F59" s="42"/>
      <c r="G59" s="42"/>
      <c r="H59" s="42"/>
      <c r="I59" s="37">
        <f>I60+I65+I70</f>
        <v>0</v>
      </c>
    </row>
    <row r="60" spans="2:9" ht="13.5" customHeight="1" x14ac:dyDescent="0.2">
      <c r="B60" s="14" t="s">
        <v>105</v>
      </c>
      <c r="C60" s="1"/>
      <c r="D60" s="1"/>
      <c r="E60" s="15" t="s">
        <v>63</v>
      </c>
      <c r="F60" s="1"/>
      <c r="G60" s="1"/>
      <c r="H60" s="1"/>
      <c r="I60" s="29">
        <f>I64+I63+I62+I61</f>
        <v>0</v>
      </c>
    </row>
    <row r="61" spans="2:9" ht="28.5" customHeight="1" x14ac:dyDescent="0.2">
      <c r="B61" s="13" t="s">
        <v>106</v>
      </c>
      <c r="C61" s="16" t="s">
        <v>29</v>
      </c>
      <c r="D61" s="20">
        <v>83446</v>
      </c>
      <c r="E61" s="17" t="s">
        <v>65</v>
      </c>
      <c r="F61" s="16" t="s">
        <v>66</v>
      </c>
      <c r="G61" s="31">
        <v>4</v>
      </c>
      <c r="H61" s="45"/>
      <c r="I61" s="32">
        <f t="shared" ref="I61:I72" si="3">G61*H61</f>
        <v>0</v>
      </c>
    </row>
    <row r="62" spans="2:9" ht="28.5" customHeight="1" x14ac:dyDescent="0.2">
      <c r="B62" s="13" t="s">
        <v>107</v>
      </c>
      <c r="C62" s="16" t="s">
        <v>68</v>
      </c>
      <c r="D62" s="21">
        <v>5</v>
      </c>
      <c r="E62" s="17" t="s">
        <v>258</v>
      </c>
      <c r="F62" s="16" t="s">
        <v>69</v>
      </c>
      <c r="G62" s="31">
        <v>122.89</v>
      </c>
      <c r="H62" s="45"/>
      <c r="I62" s="32">
        <f t="shared" si="3"/>
        <v>0</v>
      </c>
    </row>
    <row r="63" spans="2:9" ht="28.5" customHeight="1" x14ac:dyDescent="0.2">
      <c r="B63" s="13" t="s">
        <v>108</v>
      </c>
      <c r="C63" s="16" t="s">
        <v>29</v>
      </c>
      <c r="D63" s="16" t="s">
        <v>71</v>
      </c>
      <c r="E63" s="17" t="s">
        <v>72</v>
      </c>
      <c r="F63" s="16" t="s">
        <v>44</v>
      </c>
      <c r="G63" s="31">
        <v>1.23</v>
      </c>
      <c r="H63" s="45"/>
      <c r="I63" s="32">
        <f t="shared" si="3"/>
        <v>0</v>
      </c>
    </row>
    <row r="64" spans="2:9" ht="37.5" customHeight="1" x14ac:dyDescent="0.2">
      <c r="B64" s="13" t="s">
        <v>109</v>
      </c>
      <c r="C64" s="16" t="s">
        <v>29</v>
      </c>
      <c r="D64" s="20">
        <v>94964</v>
      </c>
      <c r="E64" s="3" t="s">
        <v>244</v>
      </c>
      <c r="F64" s="16" t="s">
        <v>44</v>
      </c>
      <c r="G64" s="31">
        <v>1.23</v>
      </c>
      <c r="H64" s="45"/>
      <c r="I64" s="32">
        <f t="shared" si="3"/>
        <v>0</v>
      </c>
    </row>
    <row r="65" spans="2:9" ht="16.5" customHeight="1" x14ac:dyDescent="0.2">
      <c r="B65" s="14" t="s">
        <v>110</v>
      </c>
      <c r="C65" s="1"/>
      <c r="D65" s="1"/>
      <c r="E65" s="15" t="s">
        <v>75</v>
      </c>
      <c r="F65" s="1"/>
      <c r="G65" s="1"/>
      <c r="H65" s="1"/>
      <c r="I65" s="29">
        <f>I66+I67+I68+I69</f>
        <v>0</v>
      </c>
    </row>
    <row r="66" spans="2:9" ht="28.5" customHeight="1" x14ac:dyDescent="0.2">
      <c r="B66" s="13" t="s">
        <v>111</v>
      </c>
      <c r="C66" s="16" t="s">
        <v>29</v>
      </c>
      <c r="D66" s="20">
        <v>96985</v>
      </c>
      <c r="E66" s="17" t="s">
        <v>260</v>
      </c>
      <c r="F66" s="16" t="s">
        <v>66</v>
      </c>
      <c r="G66" s="31">
        <v>8</v>
      </c>
      <c r="H66" s="45"/>
      <c r="I66" s="32">
        <f t="shared" si="3"/>
        <v>0</v>
      </c>
    </row>
    <row r="67" spans="2:9" ht="28.5" customHeight="1" x14ac:dyDescent="0.2">
      <c r="B67" s="13" t="s">
        <v>112</v>
      </c>
      <c r="C67" s="16" t="s">
        <v>79</v>
      </c>
      <c r="D67" s="16" t="s">
        <v>113</v>
      </c>
      <c r="E67" s="17" t="s">
        <v>251</v>
      </c>
      <c r="F67" s="16" t="s">
        <v>81</v>
      </c>
      <c r="G67" s="31">
        <v>1</v>
      </c>
      <c r="H67" s="46"/>
      <c r="I67" s="32">
        <f t="shared" si="3"/>
        <v>0</v>
      </c>
    </row>
    <row r="68" spans="2:9" ht="28.5" customHeight="1" x14ac:dyDescent="0.2">
      <c r="B68" s="13" t="s">
        <v>114</v>
      </c>
      <c r="C68" s="16" t="s">
        <v>257</v>
      </c>
      <c r="D68" s="21">
        <v>1</v>
      </c>
      <c r="E68" s="17" t="s">
        <v>261</v>
      </c>
      <c r="F68" s="16" t="s">
        <v>52</v>
      </c>
      <c r="G68" s="31">
        <v>24</v>
      </c>
      <c r="H68" s="45"/>
      <c r="I68" s="32">
        <f t="shared" si="3"/>
        <v>0</v>
      </c>
    </row>
    <row r="69" spans="2:9" ht="28.5" customHeight="1" x14ac:dyDescent="0.2">
      <c r="B69" s="13" t="s">
        <v>115</v>
      </c>
      <c r="C69" s="16" t="s">
        <v>79</v>
      </c>
      <c r="D69" s="16" t="s">
        <v>80</v>
      </c>
      <c r="E69" s="17" t="s">
        <v>262</v>
      </c>
      <c r="F69" s="16" t="s">
        <v>81</v>
      </c>
      <c r="G69" s="31">
        <v>8</v>
      </c>
      <c r="H69" s="45"/>
      <c r="I69" s="32">
        <f t="shared" si="3"/>
        <v>0</v>
      </c>
    </row>
    <row r="70" spans="2:9" ht="16.5" customHeight="1" x14ac:dyDescent="0.2">
      <c r="B70" s="14" t="s">
        <v>116</v>
      </c>
      <c r="C70" s="1"/>
      <c r="D70" s="1"/>
      <c r="E70" s="15" t="s">
        <v>83</v>
      </c>
      <c r="F70" s="1"/>
      <c r="G70" s="1"/>
      <c r="H70" s="1"/>
      <c r="I70" s="29">
        <f>I72+I71</f>
        <v>0</v>
      </c>
    </row>
    <row r="71" spans="2:9" ht="37.5" customHeight="1" x14ac:dyDescent="0.2">
      <c r="B71" s="13" t="s">
        <v>117</v>
      </c>
      <c r="C71" s="16" t="s">
        <v>29</v>
      </c>
      <c r="D71" s="20">
        <v>91929</v>
      </c>
      <c r="E71" s="3" t="s">
        <v>245</v>
      </c>
      <c r="F71" s="16" t="s">
        <v>69</v>
      </c>
      <c r="G71" s="31">
        <v>368.67</v>
      </c>
      <c r="H71" s="45"/>
      <c r="I71" s="32">
        <f t="shared" si="3"/>
        <v>0</v>
      </c>
    </row>
    <row r="72" spans="2:9" ht="28.5" customHeight="1" x14ac:dyDescent="0.2">
      <c r="B72" s="13" t="s">
        <v>118</v>
      </c>
      <c r="C72" s="16" t="s">
        <v>79</v>
      </c>
      <c r="D72" s="16" t="s">
        <v>86</v>
      </c>
      <c r="E72" s="17" t="s">
        <v>263</v>
      </c>
      <c r="F72" s="16" t="s">
        <v>69</v>
      </c>
      <c r="G72" s="31">
        <v>96</v>
      </c>
      <c r="H72" s="45"/>
      <c r="I72" s="32">
        <f t="shared" si="3"/>
        <v>0</v>
      </c>
    </row>
    <row r="73" spans="2:9" ht="16.5" customHeight="1" x14ac:dyDescent="0.2">
      <c r="B73" s="18" t="s">
        <v>119</v>
      </c>
      <c r="C73" s="2"/>
      <c r="D73" s="2"/>
      <c r="E73" s="19" t="s">
        <v>120</v>
      </c>
      <c r="F73" s="2"/>
      <c r="G73" s="2"/>
      <c r="H73" s="2"/>
      <c r="I73" s="34">
        <f>I74+I89</f>
        <v>0</v>
      </c>
    </row>
    <row r="74" spans="2:9" ht="16.5" customHeight="1" x14ac:dyDescent="0.2">
      <c r="B74" s="41" t="s">
        <v>121</v>
      </c>
      <c r="C74" s="42"/>
      <c r="D74" s="42"/>
      <c r="E74" s="43" t="s">
        <v>36</v>
      </c>
      <c r="F74" s="42"/>
      <c r="G74" s="42"/>
      <c r="H74" s="42"/>
      <c r="I74" s="37">
        <f>I75+I80+I83+I85</f>
        <v>0</v>
      </c>
    </row>
    <row r="75" spans="2:9" ht="37.5" customHeight="1" x14ac:dyDescent="0.2">
      <c r="B75" s="14" t="s">
        <v>122</v>
      </c>
      <c r="C75" s="1"/>
      <c r="D75" s="1"/>
      <c r="E75" s="15" t="s">
        <v>252</v>
      </c>
      <c r="F75" s="1"/>
      <c r="G75" s="1"/>
      <c r="H75" s="1"/>
      <c r="I75" s="35">
        <f>I76+I77+I78+I79</f>
        <v>0</v>
      </c>
    </row>
    <row r="76" spans="2:9" ht="16.5" customHeight="1" x14ac:dyDescent="0.2">
      <c r="B76" s="13" t="s">
        <v>123</v>
      </c>
      <c r="C76" s="16" t="s">
        <v>29</v>
      </c>
      <c r="D76" s="20">
        <v>85184</v>
      </c>
      <c r="E76" s="17" t="s">
        <v>39</v>
      </c>
      <c r="F76" s="16" t="s">
        <v>32</v>
      </c>
      <c r="G76" s="31">
        <v>50</v>
      </c>
      <c r="H76" s="45"/>
      <c r="I76" s="32">
        <f t="shared" ref="I76:I88" si="4">G76*H76</f>
        <v>0</v>
      </c>
    </row>
    <row r="77" spans="2:9" ht="28.5" customHeight="1" x14ac:dyDescent="0.2">
      <c r="B77" s="13" t="s">
        <v>124</v>
      </c>
      <c r="C77" s="16" t="s">
        <v>29</v>
      </c>
      <c r="D77" s="20">
        <v>98524</v>
      </c>
      <c r="E77" s="3" t="s">
        <v>242</v>
      </c>
      <c r="F77" s="16" t="s">
        <v>32</v>
      </c>
      <c r="G77" s="31">
        <v>50</v>
      </c>
      <c r="H77" s="45"/>
      <c r="I77" s="32">
        <f t="shared" si="4"/>
        <v>0</v>
      </c>
    </row>
    <row r="78" spans="2:9" ht="37.5" customHeight="1" x14ac:dyDescent="0.2">
      <c r="B78" s="13" t="s">
        <v>125</v>
      </c>
      <c r="C78" s="16" t="s">
        <v>29</v>
      </c>
      <c r="D78" s="20">
        <v>97083</v>
      </c>
      <c r="E78" s="17" t="s">
        <v>241</v>
      </c>
      <c r="F78" s="16" t="s">
        <v>32</v>
      </c>
      <c r="G78" s="31">
        <v>50</v>
      </c>
      <c r="H78" s="45"/>
      <c r="I78" s="32">
        <f t="shared" si="4"/>
        <v>0</v>
      </c>
    </row>
    <row r="79" spans="2:9" ht="28.5" customHeight="1" x14ac:dyDescent="0.2">
      <c r="B79" s="13" t="s">
        <v>126</v>
      </c>
      <c r="C79" s="16" t="s">
        <v>29</v>
      </c>
      <c r="D79" s="20">
        <v>96995</v>
      </c>
      <c r="E79" s="17" t="s">
        <v>43</v>
      </c>
      <c r="F79" s="16" t="s">
        <v>44</v>
      </c>
      <c r="G79" s="31">
        <v>5.5</v>
      </c>
      <c r="H79" s="45"/>
      <c r="I79" s="32">
        <f t="shared" si="4"/>
        <v>0</v>
      </c>
    </row>
    <row r="80" spans="2:9" ht="28.5" customHeight="1" x14ac:dyDescent="0.2">
      <c r="B80" s="14" t="s">
        <v>127</v>
      </c>
      <c r="C80" s="1"/>
      <c r="D80" s="1"/>
      <c r="E80" s="15" t="s">
        <v>46</v>
      </c>
      <c r="F80" s="1"/>
      <c r="G80" s="1"/>
      <c r="H80" s="1"/>
      <c r="I80" s="29">
        <f>I81+I82</f>
        <v>0</v>
      </c>
    </row>
    <row r="81" spans="2:9" ht="28.5" customHeight="1" x14ac:dyDescent="0.2">
      <c r="B81" s="13" t="s">
        <v>128</v>
      </c>
      <c r="C81" s="16" t="s">
        <v>29</v>
      </c>
      <c r="D81" s="20">
        <v>96622</v>
      </c>
      <c r="E81" s="17" t="s">
        <v>253</v>
      </c>
      <c r="F81" s="16" t="s">
        <v>44</v>
      </c>
      <c r="G81" s="31">
        <v>2.5</v>
      </c>
      <c r="H81" s="45"/>
      <c r="I81" s="32">
        <f t="shared" si="4"/>
        <v>0</v>
      </c>
    </row>
    <row r="82" spans="2:9" ht="54" customHeight="1" x14ac:dyDescent="0.2">
      <c r="B82" s="13" t="s">
        <v>129</v>
      </c>
      <c r="C82" s="16" t="s">
        <v>29</v>
      </c>
      <c r="D82" s="20">
        <v>94998</v>
      </c>
      <c r="E82" s="17" t="s">
        <v>268</v>
      </c>
      <c r="F82" s="16" t="s">
        <v>32</v>
      </c>
      <c r="G82" s="31">
        <v>50</v>
      </c>
      <c r="H82" s="45"/>
      <c r="I82" s="32">
        <f t="shared" si="4"/>
        <v>0</v>
      </c>
    </row>
    <row r="83" spans="2:9" ht="16.5" customHeight="1" x14ac:dyDescent="0.2">
      <c r="B83" s="14" t="s">
        <v>130</v>
      </c>
      <c r="C83" s="1"/>
      <c r="D83" s="1"/>
      <c r="E83" s="15" t="s">
        <v>50</v>
      </c>
      <c r="F83" s="1"/>
      <c r="G83" s="1"/>
      <c r="H83" s="1"/>
      <c r="I83" s="29">
        <f>I84</f>
        <v>0</v>
      </c>
    </row>
    <row r="84" spans="2:9" ht="16.5" customHeight="1" x14ac:dyDescent="0.2">
      <c r="B84" s="13" t="s">
        <v>131</v>
      </c>
      <c r="C84" s="16" t="s">
        <v>68</v>
      </c>
      <c r="D84" s="21">
        <v>1</v>
      </c>
      <c r="E84" s="17" t="s">
        <v>254</v>
      </c>
      <c r="F84" s="16" t="s">
        <v>52</v>
      </c>
      <c r="G84" s="31">
        <v>14</v>
      </c>
      <c r="H84" s="45"/>
      <c r="I84" s="32">
        <f t="shared" si="4"/>
        <v>0</v>
      </c>
    </row>
    <row r="85" spans="2:9" ht="16.5" customHeight="1" x14ac:dyDescent="0.2">
      <c r="B85" s="14" t="s">
        <v>132</v>
      </c>
      <c r="C85" s="1"/>
      <c r="D85" s="1"/>
      <c r="E85" s="15" t="s">
        <v>54</v>
      </c>
      <c r="F85" s="1"/>
      <c r="G85" s="1"/>
      <c r="H85" s="1"/>
      <c r="I85" s="29">
        <f>I86+I87+I88</f>
        <v>0</v>
      </c>
    </row>
    <row r="86" spans="2:9" ht="28.5" customHeight="1" x14ac:dyDescent="0.2">
      <c r="B86" s="13" t="s">
        <v>133</v>
      </c>
      <c r="C86" s="16" t="s">
        <v>68</v>
      </c>
      <c r="D86" s="21">
        <v>7</v>
      </c>
      <c r="E86" s="17" t="s">
        <v>56</v>
      </c>
      <c r="F86" s="16" t="s">
        <v>57</v>
      </c>
      <c r="G86" s="31">
        <v>21.36</v>
      </c>
      <c r="H86" s="45"/>
      <c r="I86" s="32">
        <f t="shared" si="4"/>
        <v>0</v>
      </c>
    </row>
    <row r="87" spans="2:9" ht="28.5" customHeight="1" x14ac:dyDescent="0.2">
      <c r="B87" s="13" t="s">
        <v>134</v>
      </c>
      <c r="C87" s="16" t="s">
        <v>68</v>
      </c>
      <c r="D87" s="21">
        <v>8</v>
      </c>
      <c r="E87" s="17" t="s">
        <v>264</v>
      </c>
      <c r="F87" s="16" t="s">
        <v>57</v>
      </c>
      <c r="G87" s="31">
        <v>4.4000000000000004</v>
      </c>
      <c r="H87" s="45"/>
      <c r="I87" s="32">
        <f t="shared" si="4"/>
        <v>0</v>
      </c>
    </row>
    <row r="88" spans="2:9" ht="37.5" customHeight="1" x14ac:dyDescent="0.2">
      <c r="B88" s="13" t="s">
        <v>135</v>
      </c>
      <c r="C88" s="16" t="s">
        <v>29</v>
      </c>
      <c r="D88" s="20">
        <v>72947</v>
      </c>
      <c r="E88" s="17" t="s">
        <v>256</v>
      </c>
      <c r="F88" s="16" t="s">
        <v>32</v>
      </c>
      <c r="G88" s="31">
        <v>4.8</v>
      </c>
      <c r="H88" s="45"/>
      <c r="I88" s="32">
        <f t="shared" si="4"/>
        <v>0</v>
      </c>
    </row>
    <row r="89" spans="2:9" ht="16.5" customHeight="1" x14ac:dyDescent="0.2">
      <c r="B89" s="41" t="s">
        <v>136</v>
      </c>
      <c r="C89" s="42"/>
      <c r="D89" s="42"/>
      <c r="E89" s="43" t="s">
        <v>137</v>
      </c>
      <c r="F89" s="42"/>
      <c r="G89" s="42"/>
      <c r="H89" s="42"/>
      <c r="I89" s="37">
        <f>I90+I95+I100</f>
        <v>0</v>
      </c>
    </row>
    <row r="90" spans="2:9" ht="16.5" customHeight="1" x14ac:dyDescent="0.2">
      <c r="B90" s="14" t="s">
        <v>138</v>
      </c>
      <c r="C90" s="1"/>
      <c r="D90" s="1"/>
      <c r="E90" s="15" t="s">
        <v>63</v>
      </c>
      <c r="F90" s="1"/>
      <c r="G90" s="1"/>
      <c r="H90" s="1"/>
      <c r="I90" s="29">
        <f>I91+I92+I93+I94</f>
        <v>0</v>
      </c>
    </row>
    <row r="91" spans="2:9" ht="28.5" customHeight="1" x14ac:dyDescent="0.2">
      <c r="B91" s="13" t="s">
        <v>139</v>
      </c>
      <c r="C91" s="16" t="s">
        <v>29</v>
      </c>
      <c r="D91" s="20">
        <v>83446</v>
      </c>
      <c r="E91" s="17" t="s">
        <v>65</v>
      </c>
      <c r="F91" s="16" t="s">
        <v>66</v>
      </c>
      <c r="G91" s="31">
        <v>3</v>
      </c>
      <c r="H91" s="45"/>
      <c r="I91" s="32">
        <f t="shared" ref="I91:I102" si="5">G91*H91</f>
        <v>0</v>
      </c>
    </row>
    <row r="92" spans="2:9" ht="28.5" customHeight="1" x14ac:dyDescent="0.2">
      <c r="B92" s="13" t="s">
        <v>140</v>
      </c>
      <c r="C92" s="16" t="s">
        <v>68</v>
      </c>
      <c r="D92" s="21">
        <v>5</v>
      </c>
      <c r="E92" s="17" t="s">
        <v>258</v>
      </c>
      <c r="F92" s="16" t="s">
        <v>69</v>
      </c>
      <c r="G92" s="31">
        <v>46.94</v>
      </c>
      <c r="H92" s="45"/>
      <c r="I92" s="32">
        <f t="shared" si="5"/>
        <v>0</v>
      </c>
    </row>
    <row r="93" spans="2:9" ht="28.5" customHeight="1" x14ac:dyDescent="0.2">
      <c r="B93" s="13" t="s">
        <v>141</v>
      </c>
      <c r="C93" s="16" t="s">
        <v>29</v>
      </c>
      <c r="D93" s="16" t="s">
        <v>71</v>
      </c>
      <c r="E93" s="17" t="s">
        <v>72</v>
      </c>
      <c r="F93" s="16" t="s">
        <v>44</v>
      </c>
      <c r="G93" s="31">
        <v>0.47</v>
      </c>
      <c r="H93" s="45"/>
      <c r="I93" s="32">
        <f t="shared" si="5"/>
        <v>0</v>
      </c>
    </row>
    <row r="94" spans="2:9" ht="37.5" customHeight="1" x14ac:dyDescent="0.2">
      <c r="B94" s="13" t="s">
        <v>142</v>
      </c>
      <c r="C94" s="16" t="s">
        <v>29</v>
      </c>
      <c r="D94" s="20">
        <v>94964</v>
      </c>
      <c r="E94" s="17" t="s">
        <v>259</v>
      </c>
      <c r="F94" s="16" t="s">
        <v>44</v>
      </c>
      <c r="G94" s="31">
        <v>0.47</v>
      </c>
      <c r="H94" s="45"/>
      <c r="I94" s="32">
        <f t="shared" si="5"/>
        <v>0</v>
      </c>
    </row>
    <row r="95" spans="2:9" ht="16.5" customHeight="1" x14ac:dyDescent="0.2">
      <c r="B95" s="14" t="s">
        <v>143</v>
      </c>
      <c r="C95" s="1"/>
      <c r="D95" s="1"/>
      <c r="E95" s="15" t="s">
        <v>75</v>
      </c>
      <c r="F95" s="1"/>
      <c r="G95" s="1"/>
      <c r="H95" s="1"/>
      <c r="I95" s="29">
        <f>I96+I97+I98+I99</f>
        <v>0</v>
      </c>
    </row>
    <row r="96" spans="2:9" ht="28.5" customHeight="1" x14ac:dyDescent="0.2">
      <c r="B96" s="13" t="s">
        <v>144</v>
      </c>
      <c r="C96" s="16" t="s">
        <v>29</v>
      </c>
      <c r="D96" s="20">
        <v>96985</v>
      </c>
      <c r="E96" s="17" t="s">
        <v>260</v>
      </c>
      <c r="F96" s="16" t="s">
        <v>66</v>
      </c>
      <c r="G96" s="31">
        <v>3</v>
      </c>
      <c r="H96" s="45"/>
      <c r="I96" s="32">
        <f t="shared" si="5"/>
        <v>0</v>
      </c>
    </row>
    <row r="97" spans="2:9" ht="28.5" customHeight="1" x14ac:dyDescent="0.2">
      <c r="B97" s="13" t="s">
        <v>145</v>
      </c>
      <c r="C97" s="16" t="s">
        <v>79</v>
      </c>
      <c r="D97" s="16" t="s">
        <v>113</v>
      </c>
      <c r="E97" s="17" t="s">
        <v>251</v>
      </c>
      <c r="F97" s="16" t="s">
        <v>81</v>
      </c>
      <c r="G97" s="31">
        <v>3</v>
      </c>
      <c r="H97" s="46"/>
      <c r="I97" s="32">
        <f t="shared" si="5"/>
        <v>0</v>
      </c>
    </row>
    <row r="98" spans="2:9" ht="28.5" customHeight="1" x14ac:dyDescent="0.2">
      <c r="B98" s="13" t="s">
        <v>146</v>
      </c>
      <c r="C98" s="16" t="s">
        <v>257</v>
      </c>
      <c r="D98" s="21">
        <v>1</v>
      </c>
      <c r="E98" s="17" t="s">
        <v>261</v>
      </c>
      <c r="F98" s="16" t="s">
        <v>52</v>
      </c>
      <c r="G98" s="31">
        <v>9</v>
      </c>
      <c r="H98" s="45"/>
      <c r="I98" s="32">
        <f t="shared" si="5"/>
        <v>0</v>
      </c>
    </row>
    <row r="99" spans="2:9" ht="28.5" customHeight="1" x14ac:dyDescent="0.2">
      <c r="B99" s="13" t="s">
        <v>147</v>
      </c>
      <c r="C99" s="16" t="s">
        <v>79</v>
      </c>
      <c r="D99" s="16" t="s">
        <v>80</v>
      </c>
      <c r="E99" s="17" t="s">
        <v>262</v>
      </c>
      <c r="F99" s="16" t="s">
        <v>81</v>
      </c>
      <c r="G99" s="31">
        <v>3</v>
      </c>
      <c r="H99" s="45"/>
      <c r="I99" s="32">
        <f t="shared" si="5"/>
        <v>0</v>
      </c>
    </row>
    <row r="100" spans="2:9" ht="16.5" customHeight="1" x14ac:dyDescent="0.2">
      <c r="B100" s="14" t="s">
        <v>148</v>
      </c>
      <c r="C100" s="1"/>
      <c r="D100" s="1"/>
      <c r="E100" s="15" t="s">
        <v>83</v>
      </c>
      <c r="F100" s="1"/>
      <c r="G100" s="1"/>
      <c r="H100" s="1"/>
      <c r="I100" s="29">
        <f>I101+I102</f>
        <v>0</v>
      </c>
    </row>
    <row r="101" spans="2:9" ht="37.5" customHeight="1" x14ac:dyDescent="0.2">
      <c r="B101" s="13" t="s">
        <v>149</v>
      </c>
      <c r="C101" s="16" t="s">
        <v>29</v>
      </c>
      <c r="D101" s="20">
        <v>91929</v>
      </c>
      <c r="E101" s="17" t="s">
        <v>265</v>
      </c>
      <c r="F101" s="16" t="s">
        <v>69</v>
      </c>
      <c r="G101" s="31">
        <v>216.03</v>
      </c>
      <c r="H101" s="45"/>
      <c r="I101" s="32">
        <f t="shared" si="5"/>
        <v>0</v>
      </c>
    </row>
    <row r="102" spans="2:9" ht="28.5" customHeight="1" x14ac:dyDescent="0.2">
      <c r="B102" s="13" t="s">
        <v>150</v>
      </c>
      <c r="C102" s="16" t="s">
        <v>79</v>
      </c>
      <c r="D102" s="16" t="s">
        <v>86</v>
      </c>
      <c r="E102" s="17" t="s">
        <v>263</v>
      </c>
      <c r="F102" s="16" t="s">
        <v>69</v>
      </c>
      <c r="G102" s="31">
        <v>36</v>
      </c>
      <c r="H102" s="45"/>
      <c r="I102" s="32">
        <f t="shared" si="5"/>
        <v>0</v>
      </c>
    </row>
    <row r="103" spans="2:9" ht="16.5" customHeight="1" x14ac:dyDescent="0.2">
      <c r="B103" s="18" t="s">
        <v>151</v>
      </c>
      <c r="C103" s="2"/>
      <c r="D103" s="2"/>
      <c r="E103" s="19" t="s">
        <v>152</v>
      </c>
      <c r="F103" s="2"/>
      <c r="G103" s="2"/>
      <c r="H103" s="2"/>
      <c r="I103" s="34">
        <f>I104+I119</f>
        <v>0</v>
      </c>
    </row>
    <row r="104" spans="2:9" ht="16.5" customHeight="1" x14ac:dyDescent="0.2">
      <c r="B104" s="41" t="s">
        <v>153</v>
      </c>
      <c r="C104" s="42"/>
      <c r="D104" s="42"/>
      <c r="E104" s="43" t="s">
        <v>36</v>
      </c>
      <c r="F104" s="42"/>
      <c r="G104" s="42"/>
      <c r="H104" s="42"/>
      <c r="I104" s="37">
        <f>I105+I110+I113+I115</f>
        <v>0</v>
      </c>
    </row>
    <row r="105" spans="2:9" ht="37.5" customHeight="1" x14ac:dyDescent="0.2">
      <c r="B105" s="14" t="s">
        <v>154</v>
      </c>
      <c r="C105" s="1"/>
      <c r="D105" s="1"/>
      <c r="E105" s="15" t="s">
        <v>252</v>
      </c>
      <c r="F105" s="1"/>
      <c r="G105" s="1"/>
      <c r="H105" s="1"/>
      <c r="I105" s="35">
        <f>I106+I107+I108+I109</f>
        <v>0</v>
      </c>
    </row>
    <row r="106" spans="2:9" ht="16.5" customHeight="1" x14ac:dyDescent="0.2">
      <c r="B106" s="13" t="s">
        <v>155</v>
      </c>
      <c r="C106" s="16" t="s">
        <v>29</v>
      </c>
      <c r="D106" s="20">
        <v>85184</v>
      </c>
      <c r="E106" s="17" t="s">
        <v>39</v>
      </c>
      <c r="F106" s="16" t="s">
        <v>32</v>
      </c>
      <c r="G106" s="31">
        <v>50</v>
      </c>
      <c r="H106" s="45"/>
      <c r="I106" s="32">
        <f t="shared" ref="I106:I118" si="6">G106*H106</f>
        <v>0</v>
      </c>
    </row>
    <row r="107" spans="2:9" ht="28.5" customHeight="1" x14ac:dyDescent="0.2">
      <c r="B107" s="13" t="s">
        <v>156</v>
      </c>
      <c r="C107" s="16" t="s">
        <v>29</v>
      </c>
      <c r="D107" s="20">
        <v>98524</v>
      </c>
      <c r="E107" s="3" t="s">
        <v>242</v>
      </c>
      <c r="F107" s="16" t="s">
        <v>32</v>
      </c>
      <c r="G107" s="31">
        <v>50</v>
      </c>
      <c r="H107" s="45"/>
      <c r="I107" s="32">
        <f t="shared" si="6"/>
        <v>0</v>
      </c>
    </row>
    <row r="108" spans="2:9" ht="37.5" customHeight="1" x14ac:dyDescent="0.2">
      <c r="B108" s="13" t="s">
        <v>157</v>
      </c>
      <c r="C108" s="16" t="s">
        <v>29</v>
      </c>
      <c r="D108" s="20">
        <v>97083</v>
      </c>
      <c r="E108" s="17" t="s">
        <v>241</v>
      </c>
      <c r="F108" s="16" t="s">
        <v>32</v>
      </c>
      <c r="G108" s="31">
        <v>50</v>
      </c>
      <c r="H108" s="45"/>
      <c r="I108" s="32">
        <f t="shared" si="6"/>
        <v>0</v>
      </c>
    </row>
    <row r="109" spans="2:9" ht="28.5" customHeight="1" x14ac:dyDescent="0.2">
      <c r="B109" s="13" t="s">
        <v>158</v>
      </c>
      <c r="C109" s="16" t="s">
        <v>29</v>
      </c>
      <c r="D109" s="20">
        <v>96995</v>
      </c>
      <c r="E109" s="17" t="s">
        <v>43</v>
      </c>
      <c r="F109" s="16" t="s">
        <v>44</v>
      </c>
      <c r="G109" s="31">
        <v>5.5</v>
      </c>
      <c r="H109" s="45"/>
      <c r="I109" s="32">
        <f t="shared" si="6"/>
        <v>0</v>
      </c>
    </row>
    <row r="110" spans="2:9" ht="28.5" customHeight="1" x14ac:dyDescent="0.2">
      <c r="B110" s="14" t="s">
        <v>159</v>
      </c>
      <c r="C110" s="1"/>
      <c r="D110" s="1"/>
      <c r="E110" s="15" t="s">
        <v>46</v>
      </c>
      <c r="F110" s="1"/>
      <c r="G110" s="1"/>
      <c r="H110" s="1"/>
      <c r="I110" s="29">
        <f>I111+I112</f>
        <v>0</v>
      </c>
    </row>
    <row r="111" spans="2:9" ht="28.5" customHeight="1" x14ac:dyDescent="0.2">
      <c r="B111" s="13" t="s">
        <v>160</v>
      </c>
      <c r="C111" s="16" t="s">
        <v>29</v>
      </c>
      <c r="D111" s="20">
        <v>96622</v>
      </c>
      <c r="E111" s="17" t="s">
        <v>253</v>
      </c>
      <c r="F111" s="16" t="s">
        <v>44</v>
      </c>
      <c r="G111" s="31">
        <v>2.5</v>
      </c>
      <c r="H111" s="45"/>
      <c r="I111" s="32">
        <f t="shared" si="6"/>
        <v>0</v>
      </c>
    </row>
    <row r="112" spans="2:9" ht="54" customHeight="1" x14ac:dyDescent="0.2">
      <c r="B112" s="13" t="s">
        <v>161</v>
      </c>
      <c r="C112" s="16" t="s">
        <v>29</v>
      </c>
      <c r="D112" s="20">
        <v>94998</v>
      </c>
      <c r="E112" s="17" t="s">
        <v>268</v>
      </c>
      <c r="F112" s="16" t="s">
        <v>32</v>
      </c>
      <c r="G112" s="31">
        <v>50</v>
      </c>
      <c r="H112" s="45"/>
      <c r="I112" s="32">
        <f t="shared" si="6"/>
        <v>0</v>
      </c>
    </row>
    <row r="113" spans="2:9" ht="16.5" customHeight="1" x14ac:dyDescent="0.2">
      <c r="B113" s="14" t="s">
        <v>162</v>
      </c>
      <c r="C113" s="1"/>
      <c r="D113" s="1"/>
      <c r="E113" s="15" t="s">
        <v>50</v>
      </c>
      <c r="F113" s="1"/>
      <c r="G113" s="1"/>
      <c r="H113" s="1"/>
      <c r="I113" s="29">
        <f>I114</f>
        <v>0</v>
      </c>
    </row>
    <row r="114" spans="2:9" ht="16.5" customHeight="1" x14ac:dyDescent="0.2">
      <c r="B114" s="13" t="s">
        <v>163</v>
      </c>
      <c r="C114" s="16" t="s">
        <v>68</v>
      </c>
      <c r="D114" s="21">
        <v>1</v>
      </c>
      <c r="E114" s="17" t="s">
        <v>254</v>
      </c>
      <c r="F114" s="16" t="s">
        <v>52</v>
      </c>
      <c r="G114" s="31">
        <v>14</v>
      </c>
      <c r="H114" s="45"/>
      <c r="I114" s="32">
        <f t="shared" si="6"/>
        <v>0</v>
      </c>
    </row>
    <row r="115" spans="2:9" ht="16.5" customHeight="1" x14ac:dyDescent="0.2">
      <c r="B115" s="14" t="s">
        <v>164</v>
      </c>
      <c r="C115" s="1"/>
      <c r="D115" s="1"/>
      <c r="E115" s="15" t="s">
        <v>54</v>
      </c>
      <c r="F115" s="1"/>
      <c r="G115" s="1"/>
      <c r="H115" s="1"/>
      <c r="I115" s="29">
        <f>I116+I117+I118</f>
        <v>0</v>
      </c>
    </row>
    <row r="116" spans="2:9" ht="28.5" customHeight="1" x14ac:dyDescent="0.2">
      <c r="B116" s="13" t="s">
        <v>165</v>
      </c>
      <c r="C116" s="16" t="s">
        <v>68</v>
      </c>
      <c r="D116" s="21">
        <v>7</v>
      </c>
      <c r="E116" s="17" t="s">
        <v>56</v>
      </c>
      <c r="F116" s="16" t="s">
        <v>57</v>
      </c>
      <c r="G116" s="31">
        <v>20.7</v>
      </c>
      <c r="H116" s="45"/>
      <c r="I116" s="32">
        <f t="shared" si="6"/>
        <v>0</v>
      </c>
    </row>
    <row r="117" spans="2:9" ht="28.5" customHeight="1" x14ac:dyDescent="0.2">
      <c r="B117" s="13" t="s">
        <v>166</v>
      </c>
      <c r="C117" s="16" t="s">
        <v>68</v>
      </c>
      <c r="D117" s="21">
        <v>8</v>
      </c>
      <c r="E117" s="17" t="s">
        <v>264</v>
      </c>
      <c r="F117" s="16" t="s">
        <v>57</v>
      </c>
      <c r="G117" s="31">
        <v>3.29</v>
      </c>
      <c r="H117" s="45"/>
      <c r="I117" s="32">
        <f t="shared" si="6"/>
        <v>0</v>
      </c>
    </row>
    <row r="118" spans="2:9" ht="37.5" customHeight="1" x14ac:dyDescent="0.2">
      <c r="B118" s="13" t="s">
        <v>167</v>
      </c>
      <c r="C118" s="16" t="s">
        <v>29</v>
      </c>
      <c r="D118" s="20">
        <v>72947</v>
      </c>
      <c r="E118" s="17" t="s">
        <v>256</v>
      </c>
      <c r="F118" s="16" t="s">
        <v>32</v>
      </c>
      <c r="G118" s="31">
        <v>4.1900000000000004</v>
      </c>
      <c r="H118" s="45"/>
      <c r="I118" s="32">
        <f t="shared" si="6"/>
        <v>0</v>
      </c>
    </row>
    <row r="119" spans="2:9" ht="16.5" customHeight="1" x14ac:dyDescent="0.2">
      <c r="B119" s="41" t="s">
        <v>168</v>
      </c>
      <c r="C119" s="42"/>
      <c r="D119" s="42"/>
      <c r="E119" s="43" t="s">
        <v>169</v>
      </c>
      <c r="F119" s="42"/>
      <c r="G119" s="42"/>
      <c r="H119" s="42"/>
      <c r="I119" s="37">
        <f>I120+I125+I130</f>
        <v>0</v>
      </c>
    </row>
    <row r="120" spans="2:9" ht="16.5" customHeight="1" x14ac:dyDescent="0.2">
      <c r="B120" s="14" t="s">
        <v>170</v>
      </c>
      <c r="C120" s="1"/>
      <c r="D120" s="1"/>
      <c r="E120" s="15" t="s">
        <v>63</v>
      </c>
      <c r="F120" s="1"/>
      <c r="G120" s="1"/>
      <c r="H120" s="1"/>
      <c r="I120" s="29">
        <f>I121+I122+I123+I124</f>
        <v>0</v>
      </c>
    </row>
    <row r="121" spans="2:9" ht="28.5" customHeight="1" x14ac:dyDescent="0.2">
      <c r="B121" s="13" t="s">
        <v>171</v>
      </c>
      <c r="C121" s="16" t="s">
        <v>29</v>
      </c>
      <c r="D121" s="20">
        <v>83446</v>
      </c>
      <c r="E121" s="17" t="s">
        <v>65</v>
      </c>
      <c r="F121" s="16" t="s">
        <v>66</v>
      </c>
      <c r="G121" s="31">
        <v>2</v>
      </c>
      <c r="H121" s="45"/>
      <c r="I121" s="32">
        <f t="shared" ref="I121:I132" si="7">G121*H121</f>
        <v>0</v>
      </c>
    </row>
    <row r="122" spans="2:9" ht="28.5" customHeight="1" x14ac:dyDescent="0.2">
      <c r="B122" s="13" t="s">
        <v>172</v>
      </c>
      <c r="C122" s="16" t="s">
        <v>68</v>
      </c>
      <c r="D122" s="21">
        <v>5</v>
      </c>
      <c r="E122" s="17" t="s">
        <v>258</v>
      </c>
      <c r="F122" s="16" t="s">
        <v>69</v>
      </c>
      <c r="G122" s="31">
        <v>39.69</v>
      </c>
      <c r="H122" s="45"/>
      <c r="I122" s="32">
        <f t="shared" si="7"/>
        <v>0</v>
      </c>
    </row>
    <row r="123" spans="2:9" ht="28.5" customHeight="1" x14ac:dyDescent="0.2">
      <c r="B123" s="13" t="s">
        <v>173</v>
      </c>
      <c r="C123" s="16" t="s">
        <v>29</v>
      </c>
      <c r="D123" s="16" t="s">
        <v>71</v>
      </c>
      <c r="E123" s="17" t="s">
        <v>72</v>
      </c>
      <c r="F123" s="16" t="s">
        <v>44</v>
      </c>
      <c r="G123" s="31">
        <v>0.4</v>
      </c>
      <c r="H123" s="45"/>
      <c r="I123" s="32">
        <f t="shared" si="7"/>
        <v>0</v>
      </c>
    </row>
    <row r="124" spans="2:9" ht="37.5" customHeight="1" x14ac:dyDescent="0.2">
      <c r="B124" s="13" t="s">
        <v>174</v>
      </c>
      <c r="C124" s="16" t="s">
        <v>29</v>
      </c>
      <c r="D124" s="20">
        <v>94964</v>
      </c>
      <c r="E124" s="17" t="s">
        <v>259</v>
      </c>
      <c r="F124" s="16" t="s">
        <v>44</v>
      </c>
      <c r="G124" s="31">
        <v>0.4</v>
      </c>
      <c r="H124" s="45"/>
      <c r="I124" s="32">
        <f t="shared" si="7"/>
        <v>0</v>
      </c>
    </row>
    <row r="125" spans="2:9" ht="16.5" customHeight="1" x14ac:dyDescent="0.2">
      <c r="B125" s="14" t="s">
        <v>175</v>
      </c>
      <c r="C125" s="1"/>
      <c r="D125" s="1"/>
      <c r="E125" s="15" t="s">
        <v>75</v>
      </c>
      <c r="F125" s="1"/>
      <c r="G125" s="1"/>
      <c r="H125" s="1"/>
      <c r="I125" s="29">
        <f>I126+I127+I128+I129</f>
        <v>0</v>
      </c>
    </row>
    <row r="126" spans="2:9" ht="28.5" customHeight="1" x14ac:dyDescent="0.2">
      <c r="B126" s="13" t="s">
        <v>176</v>
      </c>
      <c r="C126" s="16" t="s">
        <v>29</v>
      </c>
      <c r="D126" s="20">
        <v>96985</v>
      </c>
      <c r="E126" s="17" t="s">
        <v>260</v>
      </c>
      <c r="F126" s="16" t="s">
        <v>66</v>
      </c>
      <c r="G126" s="31">
        <v>2</v>
      </c>
      <c r="H126" s="45"/>
      <c r="I126" s="32">
        <f t="shared" si="7"/>
        <v>0</v>
      </c>
    </row>
    <row r="127" spans="2:9" ht="28.5" customHeight="1" x14ac:dyDescent="0.2">
      <c r="B127" s="13" t="s">
        <v>177</v>
      </c>
      <c r="C127" s="16" t="s">
        <v>257</v>
      </c>
      <c r="D127" s="21">
        <v>1</v>
      </c>
      <c r="E127" s="17" t="s">
        <v>261</v>
      </c>
      <c r="F127" s="16" t="s">
        <v>52</v>
      </c>
      <c r="G127" s="31">
        <v>6</v>
      </c>
      <c r="H127" s="45"/>
      <c r="I127" s="32">
        <f t="shared" si="7"/>
        <v>0</v>
      </c>
    </row>
    <row r="128" spans="2:9" ht="28.5" customHeight="1" x14ac:dyDescent="0.2">
      <c r="B128" s="13" t="s">
        <v>178</v>
      </c>
      <c r="C128" s="16" t="s">
        <v>79</v>
      </c>
      <c r="D128" s="16" t="s">
        <v>80</v>
      </c>
      <c r="E128" s="17" t="s">
        <v>262</v>
      </c>
      <c r="F128" s="16" t="s">
        <v>81</v>
      </c>
      <c r="G128" s="31">
        <v>2</v>
      </c>
      <c r="H128" s="45"/>
      <c r="I128" s="32">
        <f t="shared" si="7"/>
        <v>0</v>
      </c>
    </row>
    <row r="129" spans="2:9" ht="28.5" customHeight="1" x14ac:dyDescent="0.2">
      <c r="B129" s="13" t="s">
        <v>179</v>
      </c>
      <c r="C129" s="16" t="s">
        <v>79</v>
      </c>
      <c r="D129" s="16" t="s">
        <v>113</v>
      </c>
      <c r="E129" s="17" t="s">
        <v>251</v>
      </c>
      <c r="F129" s="16" t="s">
        <v>81</v>
      </c>
      <c r="G129" s="31">
        <v>2</v>
      </c>
      <c r="H129" s="46"/>
      <c r="I129" s="32">
        <f t="shared" si="7"/>
        <v>0</v>
      </c>
    </row>
    <row r="130" spans="2:9" ht="16.5" customHeight="1" x14ac:dyDescent="0.2">
      <c r="B130" s="14" t="s">
        <v>180</v>
      </c>
      <c r="C130" s="1"/>
      <c r="D130" s="1"/>
      <c r="E130" s="15" t="s">
        <v>83</v>
      </c>
      <c r="F130" s="1"/>
      <c r="G130" s="1"/>
      <c r="H130" s="1"/>
      <c r="I130" s="35">
        <f>I131+I132</f>
        <v>0</v>
      </c>
    </row>
    <row r="131" spans="2:9" ht="37.5" customHeight="1" x14ac:dyDescent="0.2">
      <c r="B131" s="13" t="s">
        <v>181</v>
      </c>
      <c r="C131" s="16" t="s">
        <v>29</v>
      </c>
      <c r="D131" s="20">
        <v>91929</v>
      </c>
      <c r="E131" s="17" t="s">
        <v>265</v>
      </c>
      <c r="F131" s="16" t="s">
        <v>69</v>
      </c>
      <c r="G131" s="31">
        <v>154.47</v>
      </c>
      <c r="H131" s="45"/>
      <c r="I131" s="32">
        <f t="shared" si="7"/>
        <v>0</v>
      </c>
    </row>
    <row r="132" spans="2:9" ht="28.5" customHeight="1" x14ac:dyDescent="0.2">
      <c r="B132" s="13" t="s">
        <v>182</v>
      </c>
      <c r="C132" s="16" t="s">
        <v>79</v>
      </c>
      <c r="D132" s="16" t="s">
        <v>86</v>
      </c>
      <c r="E132" s="17" t="s">
        <v>263</v>
      </c>
      <c r="F132" s="16" t="s">
        <v>69</v>
      </c>
      <c r="G132" s="31">
        <v>24</v>
      </c>
      <c r="H132" s="45"/>
      <c r="I132" s="32">
        <f t="shared" si="7"/>
        <v>0</v>
      </c>
    </row>
    <row r="133" spans="2:9" ht="16.5" customHeight="1" x14ac:dyDescent="0.2">
      <c r="B133" s="18" t="s">
        <v>183</v>
      </c>
      <c r="C133" s="2"/>
      <c r="D133" s="2"/>
      <c r="E133" s="19" t="s">
        <v>184</v>
      </c>
      <c r="F133" s="2"/>
      <c r="G133" s="2"/>
      <c r="H133" s="2"/>
      <c r="I133" s="34">
        <f>I134+I147+I165</f>
        <v>0</v>
      </c>
    </row>
    <row r="134" spans="2:9" ht="16.5" customHeight="1" x14ac:dyDescent="0.2">
      <c r="B134" s="41" t="s">
        <v>185</v>
      </c>
      <c r="C134" s="42"/>
      <c r="D134" s="42"/>
      <c r="E134" s="43" t="s">
        <v>36</v>
      </c>
      <c r="F134" s="42"/>
      <c r="G134" s="42"/>
      <c r="H134" s="42"/>
      <c r="I134" s="37">
        <f>I135+I140+I143+I145</f>
        <v>0</v>
      </c>
    </row>
    <row r="135" spans="2:9" ht="37.5" customHeight="1" x14ac:dyDescent="0.2">
      <c r="B135" s="14" t="s">
        <v>186</v>
      </c>
      <c r="C135" s="1"/>
      <c r="D135" s="1"/>
      <c r="E135" s="15" t="s">
        <v>252</v>
      </c>
      <c r="F135" s="1"/>
      <c r="G135" s="1"/>
      <c r="H135" s="1"/>
      <c r="I135" s="35">
        <f>I136+I137+I138+I139</f>
        <v>0</v>
      </c>
    </row>
    <row r="136" spans="2:9" ht="16.5" customHeight="1" x14ac:dyDescent="0.2">
      <c r="B136" s="13" t="s">
        <v>187</v>
      </c>
      <c r="C136" s="16" t="s">
        <v>29</v>
      </c>
      <c r="D136" s="20">
        <v>85184</v>
      </c>
      <c r="E136" s="17" t="s">
        <v>39</v>
      </c>
      <c r="F136" s="16" t="s">
        <v>32</v>
      </c>
      <c r="G136" s="31">
        <v>50</v>
      </c>
      <c r="H136" s="45"/>
      <c r="I136" s="32">
        <f t="shared" ref="I136:I146" si="8">G136*H136</f>
        <v>0</v>
      </c>
    </row>
    <row r="137" spans="2:9" ht="28.5" customHeight="1" x14ac:dyDescent="0.2">
      <c r="B137" s="13" t="s">
        <v>188</v>
      </c>
      <c r="C137" s="16" t="s">
        <v>29</v>
      </c>
      <c r="D137" s="20">
        <v>98524</v>
      </c>
      <c r="E137" s="3" t="s">
        <v>242</v>
      </c>
      <c r="F137" s="16" t="s">
        <v>32</v>
      </c>
      <c r="G137" s="31">
        <v>50</v>
      </c>
      <c r="H137" s="45"/>
      <c r="I137" s="32">
        <f t="shared" si="8"/>
        <v>0</v>
      </c>
    </row>
    <row r="138" spans="2:9" ht="37.5" customHeight="1" x14ac:dyDescent="0.2">
      <c r="B138" s="13" t="s">
        <v>189</v>
      </c>
      <c r="C138" s="16" t="s">
        <v>29</v>
      </c>
      <c r="D138" s="20">
        <v>97083</v>
      </c>
      <c r="E138" s="17" t="s">
        <v>241</v>
      </c>
      <c r="F138" s="16" t="s">
        <v>32</v>
      </c>
      <c r="G138" s="31">
        <v>50</v>
      </c>
      <c r="H138" s="45"/>
      <c r="I138" s="32">
        <f t="shared" si="8"/>
        <v>0</v>
      </c>
    </row>
    <row r="139" spans="2:9" ht="28.5" customHeight="1" x14ac:dyDescent="0.2">
      <c r="B139" s="13" t="s">
        <v>190</v>
      </c>
      <c r="C139" s="16" t="s">
        <v>29</v>
      </c>
      <c r="D139" s="20">
        <v>96995</v>
      </c>
      <c r="E139" s="17" t="s">
        <v>43</v>
      </c>
      <c r="F139" s="16" t="s">
        <v>44</v>
      </c>
      <c r="G139" s="31">
        <v>5.5</v>
      </c>
      <c r="H139" s="45"/>
      <c r="I139" s="32">
        <f t="shared" si="8"/>
        <v>0</v>
      </c>
    </row>
    <row r="140" spans="2:9" ht="28.5" customHeight="1" x14ac:dyDescent="0.2">
      <c r="B140" s="14" t="s">
        <v>191</v>
      </c>
      <c r="C140" s="1"/>
      <c r="D140" s="1"/>
      <c r="E140" s="15" t="s">
        <v>46</v>
      </c>
      <c r="F140" s="1"/>
      <c r="G140" s="1"/>
      <c r="H140" s="1"/>
      <c r="I140" s="29">
        <f>I141+I142</f>
        <v>0</v>
      </c>
    </row>
    <row r="141" spans="2:9" ht="28.5" customHeight="1" x14ac:dyDescent="0.2">
      <c r="B141" s="13" t="s">
        <v>192</v>
      </c>
      <c r="C141" s="16" t="s">
        <v>29</v>
      </c>
      <c r="D141" s="20">
        <v>96622</v>
      </c>
      <c r="E141" s="17" t="s">
        <v>253</v>
      </c>
      <c r="F141" s="16" t="s">
        <v>44</v>
      </c>
      <c r="G141" s="31">
        <v>2.5</v>
      </c>
      <c r="H141" s="45"/>
      <c r="I141" s="32">
        <f t="shared" si="8"/>
        <v>0</v>
      </c>
    </row>
    <row r="142" spans="2:9" ht="54" customHeight="1" x14ac:dyDescent="0.2">
      <c r="B142" s="13" t="s">
        <v>193</v>
      </c>
      <c r="C142" s="16" t="s">
        <v>29</v>
      </c>
      <c r="D142" s="20">
        <v>94998</v>
      </c>
      <c r="E142" s="17" t="s">
        <v>268</v>
      </c>
      <c r="F142" s="16" t="s">
        <v>32</v>
      </c>
      <c r="G142" s="31">
        <v>50</v>
      </c>
      <c r="H142" s="45"/>
      <c r="I142" s="32">
        <f t="shared" si="8"/>
        <v>0</v>
      </c>
    </row>
    <row r="143" spans="2:9" ht="16.5" customHeight="1" x14ac:dyDescent="0.2">
      <c r="B143" s="14" t="s">
        <v>194</v>
      </c>
      <c r="C143" s="1"/>
      <c r="D143" s="1"/>
      <c r="E143" s="15" t="s">
        <v>50</v>
      </c>
      <c r="F143" s="1"/>
      <c r="G143" s="1"/>
      <c r="H143" s="1"/>
      <c r="I143" s="29">
        <f>I144</f>
        <v>0</v>
      </c>
    </row>
    <row r="144" spans="2:9" ht="16.5" customHeight="1" x14ac:dyDescent="0.2">
      <c r="B144" s="13" t="s">
        <v>195</v>
      </c>
      <c r="C144" s="16" t="s">
        <v>68</v>
      </c>
      <c r="D144" s="21">
        <v>1</v>
      </c>
      <c r="E144" s="17" t="s">
        <v>254</v>
      </c>
      <c r="F144" s="16" t="s">
        <v>52</v>
      </c>
      <c r="G144" s="31">
        <v>14</v>
      </c>
      <c r="H144" s="45"/>
      <c r="I144" s="32">
        <f t="shared" si="8"/>
        <v>0</v>
      </c>
    </row>
    <row r="145" spans="2:9" ht="28.5" customHeight="1" x14ac:dyDescent="0.2">
      <c r="B145" s="14" t="s">
        <v>196</v>
      </c>
      <c r="C145" s="1"/>
      <c r="D145" s="1"/>
      <c r="E145" s="15" t="s">
        <v>197</v>
      </c>
      <c r="F145" s="1"/>
      <c r="G145" s="1"/>
      <c r="H145" s="1"/>
      <c r="I145" s="35">
        <f>I146</f>
        <v>0</v>
      </c>
    </row>
    <row r="146" spans="2:9" ht="37.5" customHeight="1" x14ac:dyDescent="0.2">
      <c r="B146" s="13" t="s">
        <v>198</v>
      </c>
      <c r="C146" s="16" t="s">
        <v>29</v>
      </c>
      <c r="D146" s="16" t="s">
        <v>199</v>
      </c>
      <c r="E146" s="3" t="s">
        <v>246</v>
      </c>
      <c r="F146" s="16" t="s">
        <v>32</v>
      </c>
      <c r="G146" s="31">
        <v>30.07</v>
      </c>
      <c r="H146" s="45"/>
      <c r="I146" s="32">
        <f t="shared" si="8"/>
        <v>0</v>
      </c>
    </row>
    <row r="147" spans="2:9" ht="16.5" customHeight="1" x14ac:dyDescent="0.2">
      <c r="B147" s="41" t="s">
        <v>200</v>
      </c>
      <c r="C147" s="42"/>
      <c r="D147" s="42"/>
      <c r="E147" s="43" t="s">
        <v>201</v>
      </c>
      <c r="F147" s="42"/>
      <c r="G147" s="42"/>
      <c r="H147" s="42"/>
      <c r="I147" s="37">
        <f>I148+I152+I156+I158+I161</f>
        <v>0</v>
      </c>
    </row>
    <row r="148" spans="2:9" ht="16.5" customHeight="1" x14ac:dyDescent="0.2">
      <c r="B148" s="14" t="s">
        <v>202</v>
      </c>
      <c r="C148" s="1"/>
      <c r="D148" s="1"/>
      <c r="E148" s="15" t="s">
        <v>203</v>
      </c>
      <c r="F148" s="1"/>
      <c r="G148" s="1"/>
      <c r="H148" s="1"/>
      <c r="I148" s="29">
        <f>I149+I150+I151</f>
        <v>0</v>
      </c>
    </row>
    <row r="149" spans="2:9" ht="28.5" customHeight="1" x14ac:dyDescent="0.2">
      <c r="B149" s="13" t="s">
        <v>204</v>
      </c>
      <c r="C149" s="16" t="s">
        <v>29</v>
      </c>
      <c r="D149" s="20">
        <v>97629</v>
      </c>
      <c r="E149" s="17" t="s">
        <v>266</v>
      </c>
      <c r="F149" s="16" t="s">
        <v>44</v>
      </c>
      <c r="G149" s="31">
        <v>5.73</v>
      </c>
      <c r="H149" s="45"/>
      <c r="I149" s="32">
        <f t="shared" ref="I149:I164" si="9">G149*H149</f>
        <v>0</v>
      </c>
    </row>
    <row r="150" spans="2:9" ht="28.5" customHeight="1" x14ac:dyDescent="0.2">
      <c r="B150" s="13" t="s">
        <v>205</v>
      </c>
      <c r="C150" s="16" t="s">
        <v>29</v>
      </c>
      <c r="D150" s="20">
        <v>72897</v>
      </c>
      <c r="E150" s="17" t="s">
        <v>206</v>
      </c>
      <c r="F150" s="16" t="s">
        <v>44</v>
      </c>
      <c r="G150" s="31">
        <v>5.73</v>
      </c>
      <c r="H150" s="45"/>
      <c r="I150" s="32">
        <f t="shared" si="9"/>
        <v>0</v>
      </c>
    </row>
    <row r="151" spans="2:9" ht="37.5" customHeight="1" x14ac:dyDescent="0.2">
      <c r="B151" s="13" t="s">
        <v>207</v>
      </c>
      <c r="C151" s="16" t="s">
        <v>29</v>
      </c>
      <c r="D151" s="20">
        <v>97914</v>
      </c>
      <c r="E151" s="17" t="s">
        <v>208</v>
      </c>
      <c r="F151" s="16" t="s">
        <v>209</v>
      </c>
      <c r="G151" s="31">
        <v>14.33</v>
      </c>
      <c r="H151" s="45"/>
      <c r="I151" s="32">
        <f t="shared" si="9"/>
        <v>0</v>
      </c>
    </row>
    <row r="152" spans="2:9" ht="16.5" customHeight="1" x14ac:dyDescent="0.2">
      <c r="B152" s="14" t="s">
        <v>210</v>
      </c>
      <c r="C152" s="1"/>
      <c r="D152" s="1"/>
      <c r="E152" s="15" t="s">
        <v>211</v>
      </c>
      <c r="F152" s="1"/>
      <c r="G152" s="28"/>
      <c r="H152" s="28"/>
      <c r="I152" s="35">
        <f>I153+I154+I155</f>
        <v>0</v>
      </c>
    </row>
    <row r="153" spans="2:9" ht="28.5" customHeight="1" x14ac:dyDescent="0.2">
      <c r="B153" s="13" t="s">
        <v>212</v>
      </c>
      <c r="C153" s="16" t="s">
        <v>29</v>
      </c>
      <c r="D153" s="20">
        <v>97629</v>
      </c>
      <c r="E153" s="17" t="s">
        <v>266</v>
      </c>
      <c r="F153" s="16" t="s">
        <v>44</v>
      </c>
      <c r="G153" s="31">
        <v>0.22</v>
      </c>
      <c r="H153" s="45"/>
      <c r="I153" s="32">
        <f t="shared" si="9"/>
        <v>0</v>
      </c>
    </row>
    <row r="154" spans="2:9" ht="28.5" customHeight="1" x14ac:dyDescent="0.2">
      <c r="B154" s="13" t="s">
        <v>213</v>
      </c>
      <c r="C154" s="16" t="s">
        <v>29</v>
      </c>
      <c r="D154" s="20">
        <v>72897</v>
      </c>
      <c r="E154" s="17" t="s">
        <v>206</v>
      </c>
      <c r="F154" s="16" t="s">
        <v>44</v>
      </c>
      <c r="G154" s="31">
        <v>0.22</v>
      </c>
      <c r="H154" s="45"/>
      <c r="I154" s="32">
        <f t="shared" si="9"/>
        <v>0</v>
      </c>
    </row>
    <row r="155" spans="2:9" ht="37.5" customHeight="1" x14ac:dyDescent="0.2">
      <c r="B155" s="13" t="s">
        <v>214</v>
      </c>
      <c r="C155" s="16" t="s">
        <v>29</v>
      </c>
      <c r="D155" s="20">
        <v>97914</v>
      </c>
      <c r="E155" s="17" t="s">
        <v>208</v>
      </c>
      <c r="F155" s="16" t="s">
        <v>209</v>
      </c>
      <c r="G155" s="31">
        <v>0.55000000000000004</v>
      </c>
      <c r="H155" s="45"/>
      <c r="I155" s="32">
        <f t="shared" si="9"/>
        <v>0</v>
      </c>
    </row>
    <row r="156" spans="2:9" ht="28.5" customHeight="1" x14ac:dyDescent="0.2">
      <c r="B156" s="14" t="s">
        <v>215</v>
      </c>
      <c r="C156" s="1"/>
      <c r="D156" s="1"/>
      <c r="E156" s="15" t="s">
        <v>216</v>
      </c>
      <c r="F156" s="1"/>
      <c r="G156" s="28"/>
      <c r="H156" s="28"/>
      <c r="I156" s="29">
        <f>I157</f>
        <v>0</v>
      </c>
    </row>
    <row r="157" spans="2:9" ht="28.5" customHeight="1" x14ac:dyDescent="0.2">
      <c r="B157" s="13" t="s">
        <v>217</v>
      </c>
      <c r="C157" s="16" t="s">
        <v>79</v>
      </c>
      <c r="D157" s="16" t="s">
        <v>218</v>
      </c>
      <c r="E157" s="17" t="s">
        <v>267</v>
      </c>
      <c r="F157" s="16" t="s">
        <v>81</v>
      </c>
      <c r="G157" s="31">
        <v>6</v>
      </c>
      <c r="H157" s="45"/>
      <c r="I157" s="32">
        <f t="shared" si="9"/>
        <v>0</v>
      </c>
    </row>
    <row r="158" spans="2:9" ht="16.5" customHeight="1" x14ac:dyDescent="0.2">
      <c r="B158" s="14" t="s">
        <v>219</v>
      </c>
      <c r="C158" s="1"/>
      <c r="D158" s="1"/>
      <c r="E158" s="15" t="s">
        <v>220</v>
      </c>
      <c r="F158" s="1"/>
      <c r="G158" s="28"/>
      <c r="H158" s="28"/>
      <c r="I158" s="29">
        <f>I159+I160</f>
        <v>0</v>
      </c>
    </row>
    <row r="159" spans="2:9" ht="37.5" customHeight="1" x14ac:dyDescent="0.2">
      <c r="B159" s="13" t="s">
        <v>221</v>
      </c>
      <c r="C159" s="16" t="s">
        <v>29</v>
      </c>
      <c r="D159" s="20">
        <v>94107</v>
      </c>
      <c r="E159" s="3" t="s">
        <v>247</v>
      </c>
      <c r="F159" s="16" t="s">
        <v>44</v>
      </c>
      <c r="G159" s="31">
        <v>4.09</v>
      </c>
      <c r="H159" s="45"/>
      <c r="I159" s="32">
        <f t="shared" si="9"/>
        <v>0</v>
      </c>
    </row>
    <row r="160" spans="2:9" ht="37.5" customHeight="1" x14ac:dyDescent="0.2">
      <c r="B160" s="13" t="s">
        <v>222</v>
      </c>
      <c r="C160" s="16" t="s">
        <v>29</v>
      </c>
      <c r="D160" s="20">
        <v>94992</v>
      </c>
      <c r="E160" s="3" t="s">
        <v>248</v>
      </c>
      <c r="F160" s="16" t="s">
        <v>32</v>
      </c>
      <c r="G160" s="31">
        <v>81.88</v>
      </c>
      <c r="H160" s="45"/>
      <c r="I160" s="32">
        <f t="shared" si="9"/>
        <v>0</v>
      </c>
    </row>
    <row r="161" spans="2:9" ht="16.5" customHeight="1" x14ac:dyDescent="0.2">
      <c r="B161" s="14" t="s">
        <v>223</v>
      </c>
      <c r="C161" s="1"/>
      <c r="D161" s="1"/>
      <c r="E161" s="15" t="s">
        <v>54</v>
      </c>
      <c r="F161" s="1"/>
      <c r="G161" s="28"/>
      <c r="H161" s="28"/>
      <c r="I161" s="29">
        <f>I162+I163+I164</f>
        <v>0</v>
      </c>
    </row>
    <row r="162" spans="2:9" ht="28.5" customHeight="1" x14ac:dyDescent="0.2">
      <c r="B162" s="13" t="s">
        <v>224</v>
      </c>
      <c r="C162" s="16" t="s">
        <v>68</v>
      </c>
      <c r="D162" s="21">
        <v>7</v>
      </c>
      <c r="E162" s="17" t="s">
        <v>56</v>
      </c>
      <c r="F162" s="16" t="s">
        <v>57</v>
      </c>
      <c r="G162" s="31">
        <v>21.36</v>
      </c>
      <c r="H162" s="45"/>
      <c r="I162" s="32">
        <f t="shared" si="9"/>
        <v>0</v>
      </c>
    </row>
    <row r="163" spans="2:9" ht="28.5" customHeight="1" x14ac:dyDescent="0.2">
      <c r="B163" s="13" t="s">
        <v>225</v>
      </c>
      <c r="C163" s="16" t="s">
        <v>68</v>
      </c>
      <c r="D163" s="21">
        <v>8</v>
      </c>
      <c r="E163" s="17" t="s">
        <v>264</v>
      </c>
      <c r="F163" s="16" t="s">
        <v>57</v>
      </c>
      <c r="G163" s="31">
        <v>4.4000000000000004</v>
      </c>
      <c r="H163" s="45"/>
      <c r="I163" s="32">
        <f t="shared" si="9"/>
        <v>0</v>
      </c>
    </row>
    <row r="164" spans="2:9" ht="37.5" customHeight="1" x14ac:dyDescent="0.2">
      <c r="B164" s="13" t="s">
        <v>226</v>
      </c>
      <c r="C164" s="16" t="s">
        <v>29</v>
      </c>
      <c r="D164" s="20">
        <v>72947</v>
      </c>
      <c r="E164" s="17" t="s">
        <v>256</v>
      </c>
      <c r="F164" s="16" t="s">
        <v>32</v>
      </c>
      <c r="G164" s="31">
        <v>4.8</v>
      </c>
      <c r="H164" s="45"/>
      <c r="I164" s="32">
        <f t="shared" si="9"/>
        <v>0</v>
      </c>
    </row>
    <row r="165" spans="2:9" ht="16.5" customHeight="1" x14ac:dyDescent="0.2">
      <c r="B165" s="41" t="s">
        <v>227</v>
      </c>
      <c r="C165" s="42"/>
      <c r="D165" s="42"/>
      <c r="E165" s="43" t="s">
        <v>137</v>
      </c>
      <c r="F165" s="42"/>
      <c r="G165" s="36"/>
      <c r="H165" s="36"/>
      <c r="I165" s="37">
        <f>I166+I171+I176</f>
        <v>0</v>
      </c>
    </row>
    <row r="166" spans="2:9" ht="16.5" customHeight="1" x14ac:dyDescent="0.2">
      <c r="B166" s="14" t="s">
        <v>228</v>
      </c>
      <c r="C166" s="1"/>
      <c r="D166" s="1"/>
      <c r="E166" s="15" t="s">
        <v>63</v>
      </c>
      <c r="F166" s="1"/>
      <c r="G166" s="28"/>
      <c r="H166" s="28"/>
      <c r="I166" s="29">
        <f>I167+I168+I169+I170</f>
        <v>0</v>
      </c>
    </row>
    <row r="167" spans="2:9" ht="28.5" customHeight="1" x14ac:dyDescent="0.2">
      <c r="B167" s="13" t="s">
        <v>229</v>
      </c>
      <c r="C167" s="16" t="s">
        <v>29</v>
      </c>
      <c r="D167" s="20">
        <v>83446</v>
      </c>
      <c r="E167" s="17" t="s">
        <v>65</v>
      </c>
      <c r="F167" s="16" t="s">
        <v>66</v>
      </c>
      <c r="G167" s="31">
        <v>3</v>
      </c>
      <c r="H167" s="45"/>
      <c r="I167" s="32">
        <f t="shared" ref="I167:I178" si="10">G167*H167</f>
        <v>0</v>
      </c>
    </row>
    <row r="168" spans="2:9" ht="28.5" customHeight="1" x14ac:dyDescent="0.2">
      <c r="B168" s="13" t="s">
        <v>230</v>
      </c>
      <c r="C168" s="16" t="s">
        <v>68</v>
      </c>
      <c r="D168" s="21">
        <v>5</v>
      </c>
      <c r="E168" s="17" t="s">
        <v>258</v>
      </c>
      <c r="F168" s="16" t="s">
        <v>69</v>
      </c>
      <c r="G168" s="31">
        <v>70.209999999999994</v>
      </c>
      <c r="H168" s="45"/>
      <c r="I168" s="32">
        <f t="shared" si="10"/>
        <v>0</v>
      </c>
    </row>
    <row r="169" spans="2:9" ht="28.5" customHeight="1" x14ac:dyDescent="0.2">
      <c r="B169" s="13" t="s">
        <v>231</v>
      </c>
      <c r="C169" s="16" t="s">
        <v>29</v>
      </c>
      <c r="D169" s="16" t="s">
        <v>71</v>
      </c>
      <c r="E169" s="17" t="s">
        <v>72</v>
      </c>
      <c r="F169" s="16" t="s">
        <v>44</v>
      </c>
      <c r="G169" s="31">
        <v>0.7</v>
      </c>
      <c r="H169" s="45"/>
      <c r="I169" s="32">
        <f t="shared" si="10"/>
        <v>0</v>
      </c>
    </row>
    <row r="170" spans="2:9" ht="37.5" customHeight="1" x14ac:dyDescent="0.2">
      <c r="B170" s="13" t="s">
        <v>232</v>
      </c>
      <c r="C170" s="16" t="s">
        <v>29</v>
      </c>
      <c r="D170" s="20">
        <v>94964</v>
      </c>
      <c r="E170" s="17" t="s">
        <v>259</v>
      </c>
      <c r="F170" s="16" t="s">
        <v>44</v>
      </c>
      <c r="G170" s="31">
        <v>0.7</v>
      </c>
      <c r="H170" s="45"/>
      <c r="I170" s="32">
        <f t="shared" si="10"/>
        <v>0</v>
      </c>
    </row>
    <row r="171" spans="2:9" ht="16.5" customHeight="1" x14ac:dyDescent="0.2">
      <c r="B171" s="14" t="s">
        <v>233</v>
      </c>
      <c r="C171" s="1"/>
      <c r="D171" s="1"/>
      <c r="E171" s="15" t="s">
        <v>75</v>
      </c>
      <c r="F171" s="1"/>
      <c r="G171" s="28"/>
      <c r="H171" s="28"/>
      <c r="I171" s="29">
        <f>I172+I173+I174+I175</f>
        <v>0</v>
      </c>
    </row>
    <row r="172" spans="2:9" ht="28.5" customHeight="1" x14ac:dyDescent="0.2">
      <c r="B172" s="13" t="s">
        <v>234</v>
      </c>
      <c r="C172" s="16" t="s">
        <v>29</v>
      </c>
      <c r="D172" s="20">
        <v>96985</v>
      </c>
      <c r="E172" s="17" t="s">
        <v>260</v>
      </c>
      <c r="F172" s="16" t="s">
        <v>66</v>
      </c>
      <c r="G172" s="31">
        <v>3</v>
      </c>
      <c r="H172" s="45"/>
      <c r="I172" s="32">
        <f t="shared" si="10"/>
        <v>0</v>
      </c>
    </row>
    <row r="173" spans="2:9" ht="28.5" customHeight="1" x14ac:dyDescent="0.2">
      <c r="B173" s="13" t="s">
        <v>235</v>
      </c>
      <c r="C173" s="16" t="s">
        <v>79</v>
      </c>
      <c r="D173" s="16" t="s">
        <v>113</v>
      </c>
      <c r="E173" s="17" t="s">
        <v>251</v>
      </c>
      <c r="F173" s="16" t="s">
        <v>81</v>
      </c>
      <c r="G173" s="31">
        <v>3</v>
      </c>
      <c r="H173" s="46"/>
      <c r="I173" s="32">
        <f t="shared" si="10"/>
        <v>0</v>
      </c>
    </row>
    <row r="174" spans="2:9" ht="28.5" customHeight="1" x14ac:dyDescent="0.2">
      <c r="B174" s="13" t="s">
        <v>236</v>
      </c>
      <c r="C174" s="16" t="s">
        <v>257</v>
      </c>
      <c r="D174" s="21">
        <v>1</v>
      </c>
      <c r="E174" s="17" t="s">
        <v>261</v>
      </c>
      <c r="F174" s="16" t="s">
        <v>52</v>
      </c>
      <c r="G174" s="31">
        <v>9</v>
      </c>
      <c r="H174" s="45"/>
      <c r="I174" s="32">
        <f t="shared" si="10"/>
        <v>0</v>
      </c>
    </row>
    <row r="175" spans="2:9" ht="28.5" customHeight="1" x14ac:dyDescent="0.2">
      <c r="B175" s="13" t="s">
        <v>237</v>
      </c>
      <c r="C175" s="16" t="s">
        <v>79</v>
      </c>
      <c r="D175" s="16" t="s">
        <v>80</v>
      </c>
      <c r="E175" s="17" t="s">
        <v>262</v>
      </c>
      <c r="F175" s="16" t="s">
        <v>81</v>
      </c>
      <c r="G175" s="31">
        <v>3</v>
      </c>
      <c r="H175" s="45"/>
      <c r="I175" s="32">
        <f t="shared" si="10"/>
        <v>0</v>
      </c>
    </row>
    <row r="176" spans="2:9" ht="16.5" customHeight="1" x14ac:dyDescent="0.2">
      <c r="B176" s="14" t="s">
        <v>238</v>
      </c>
      <c r="C176" s="1"/>
      <c r="D176" s="1"/>
      <c r="E176" s="15" t="s">
        <v>83</v>
      </c>
      <c r="F176" s="1"/>
      <c r="G176" s="28"/>
      <c r="H176" s="28"/>
      <c r="I176" s="29">
        <f>I178+I177</f>
        <v>0</v>
      </c>
    </row>
    <row r="177" spans="2:9" ht="37.5" customHeight="1" x14ac:dyDescent="0.2">
      <c r="B177" s="13" t="s">
        <v>239</v>
      </c>
      <c r="C177" s="16" t="s">
        <v>29</v>
      </c>
      <c r="D177" s="20">
        <v>91929</v>
      </c>
      <c r="E177" s="3" t="s">
        <v>245</v>
      </c>
      <c r="F177" s="16" t="s">
        <v>69</v>
      </c>
      <c r="G177" s="31">
        <v>259.26</v>
      </c>
      <c r="H177" s="45"/>
      <c r="I177" s="32">
        <f t="shared" si="10"/>
        <v>0</v>
      </c>
    </row>
    <row r="178" spans="2:9" ht="28.5" customHeight="1" x14ac:dyDescent="0.2">
      <c r="B178" s="13" t="s">
        <v>240</v>
      </c>
      <c r="C178" s="16" t="s">
        <v>79</v>
      </c>
      <c r="D178" s="16" t="s">
        <v>86</v>
      </c>
      <c r="E178" s="17" t="s">
        <v>263</v>
      </c>
      <c r="F178" s="16" t="s">
        <v>69</v>
      </c>
      <c r="G178" s="31">
        <v>36</v>
      </c>
      <c r="H178" s="45"/>
      <c r="I178" s="32">
        <f t="shared" si="10"/>
        <v>0</v>
      </c>
    </row>
    <row r="180" spans="2:9" x14ac:dyDescent="0.2">
      <c r="H180" s="47"/>
    </row>
  </sheetData>
  <sheetProtection algorithmName="SHA-512" hashValue="dleSeI4v9oZ9ppjOfjuYw20jv281b/sG2pi9JNDWLmhiCNbPXwuvVBiXUSUSiJndKn6vR3b6KWCyleWhJ1Bxtg==" saltValue="XhMrJpxO25yZtSB3WpGb1Q==" spinCount="100000" sheet="1" selectLockedCells="1"/>
  <mergeCells count="13">
    <mergeCell ref="B9:C9"/>
    <mergeCell ref="B5:C5"/>
    <mergeCell ref="F5:H5"/>
    <mergeCell ref="F6:H6"/>
    <mergeCell ref="B7:I7"/>
    <mergeCell ref="B8:C8"/>
    <mergeCell ref="F8:G8"/>
    <mergeCell ref="F9:G9"/>
    <mergeCell ref="D2:I2"/>
    <mergeCell ref="D3:I3"/>
    <mergeCell ref="D4:I4"/>
    <mergeCell ref="B2:C4"/>
    <mergeCell ref="B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Karen Evelline Perusso Vergílio</cp:lastModifiedBy>
  <dcterms:created xsi:type="dcterms:W3CDTF">2019-11-26T12:27:30Z</dcterms:created>
  <dcterms:modified xsi:type="dcterms:W3CDTF">2019-11-28T20:11:16Z</dcterms:modified>
</cp:coreProperties>
</file>